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атематика " sheetId="1" r:id="rId1"/>
    <sheet name="русский " sheetId="2" r:id="rId2"/>
  </sheets>
  <definedNames>
    <definedName name="_xlnm.Print_Area" localSheetId="1">'русский '!$A$1:$L$802</definedName>
  </definedNames>
  <calcPr fullCalcOnLoad="1"/>
</workbook>
</file>

<file path=xl/sharedStrings.xml><?xml version="1.0" encoding="utf-8"?>
<sst xmlns="http://schemas.openxmlformats.org/spreadsheetml/2006/main" count="2735" uniqueCount="1382">
  <si>
    <t>МОУ «Лицей № 37»
410012, г. Саратов,
Мирный пер., 3;
тел. 73-54-92;
дир. Кузькин
Николай Петрович</t>
  </si>
  <si>
    <t>Кол-во
выпускников</t>
  </si>
  <si>
    <t>Кол-во
аудиторий</t>
  </si>
  <si>
    <t>Перечень образовательных учреждений, выпускники которых сдают ЕГЭ в данном ППЭ</t>
  </si>
  <si>
    <t>Образовательное учреждение</t>
  </si>
  <si>
    <t xml:space="preserve">Кол-во
выпускников </t>
  </si>
  <si>
    <t>Алгайский район</t>
  </si>
  <si>
    <t>г. Аркадак</t>
  </si>
  <si>
    <t>с. Красное Знамя</t>
  </si>
  <si>
    <t>Аркадакский район</t>
  </si>
  <si>
    <t>с. Малиновка</t>
  </si>
  <si>
    <t>с.Новосельское</t>
  </si>
  <si>
    <t>с. Баклуши</t>
  </si>
  <si>
    <t>с. Б. Журавка</t>
  </si>
  <si>
    <t>с. Кистендей</t>
  </si>
  <si>
    <t>с. Алексеевка</t>
  </si>
  <si>
    <t>с.  Ольшанка</t>
  </si>
  <si>
    <t>с. Росташи</t>
  </si>
  <si>
    <t>с. Семеновка</t>
  </si>
  <si>
    <t>с. Чиганак</t>
  </si>
  <si>
    <t xml:space="preserve">г. Аркадак
</t>
  </si>
  <si>
    <t xml:space="preserve">Гордиенкова Татьяна Николаевна, заведующая методическим кабинетом 
Управления образования
</t>
  </si>
  <si>
    <t>СОШ №1 г. Аркадака</t>
  </si>
  <si>
    <t>СОШ №3  г. Аркадака</t>
  </si>
  <si>
    <t>СОШ с. Красное Знамя</t>
  </si>
  <si>
    <t>СОШ с. Малиновка</t>
  </si>
  <si>
    <t>СОШ с. Новосельское</t>
  </si>
  <si>
    <t>СОШ с. Баклуши</t>
  </si>
  <si>
    <t>СОШ с. Б. Журавка</t>
  </si>
  <si>
    <t>СОШ №2 г. Аркадака</t>
  </si>
  <si>
    <t>СОШ с. Кистендей</t>
  </si>
  <si>
    <t>СОШ с. Алексеевка</t>
  </si>
  <si>
    <t>СОШ  с. Ольшанка</t>
  </si>
  <si>
    <t>СОШ с.Росташи</t>
  </si>
  <si>
    <t>СОШ с.Семеновка</t>
  </si>
  <si>
    <t>СОШ с. Чиганак</t>
  </si>
  <si>
    <t>СОШ №1 с. Александров-Гай</t>
  </si>
  <si>
    <t>с. Александров-Гай</t>
  </si>
  <si>
    <t>СОШ №2 с. Александров-Гай</t>
  </si>
  <si>
    <t>СОШ №3 с. Александров-Гай</t>
  </si>
  <si>
    <t>СОШ с.Новоалександровка</t>
  </si>
  <si>
    <t>с. Новоалександровка</t>
  </si>
  <si>
    <t>СОШ с .Камышки</t>
  </si>
  <si>
    <t>с. Камышки</t>
  </si>
  <si>
    <t>СОШ с. Варфоломеевка</t>
  </si>
  <si>
    <t>с. Варфоломеевка</t>
  </si>
  <si>
    <t>СОШ с. Канавка</t>
  </si>
  <si>
    <t>с. Канавка</t>
  </si>
  <si>
    <t xml:space="preserve">СОШ п.Приузенский
</t>
  </si>
  <si>
    <t xml:space="preserve">п. Приузенский
</t>
  </si>
  <si>
    <t>с. Луков Кордон</t>
  </si>
  <si>
    <t xml:space="preserve">СОШ с.Луков Кордон
</t>
  </si>
  <si>
    <t xml:space="preserve"> ПУ№ 31</t>
  </si>
  <si>
    <t>Аткарский район</t>
  </si>
  <si>
    <t>с. Прокудино</t>
  </si>
  <si>
    <t>г. Аткарск</t>
  </si>
  <si>
    <t>с. Малые Копёны</t>
  </si>
  <si>
    <t>с. Елизаветино</t>
  </si>
  <si>
    <t>с. Тургенево</t>
  </si>
  <si>
    <t>с. Языковка</t>
  </si>
  <si>
    <t>с. Озёрное</t>
  </si>
  <si>
    <t>г.Аткарск</t>
  </si>
  <si>
    <t xml:space="preserve">Захарова Ольга Николаевна
Учитель начальных классов
МОУ СОШ №3
Г. Аткарска
</t>
  </si>
  <si>
    <t xml:space="preserve">СОШ № 9  г. Аткарск
</t>
  </si>
  <si>
    <t xml:space="preserve">СОШ № 6  г. Аткарск
</t>
  </si>
  <si>
    <t xml:space="preserve">СОШ с. Б.Екатериновка
</t>
  </si>
  <si>
    <t xml:space="preserve">СОШ с. Б. Осиновка
</t>
  </si>
  <si>
    <t xml:space="preserve">СОШ с. Даниловка </t>
  </si>
  <si>
    <t xml:space="preserve">СОШ с. З. Хутора
</t>
  </si>
  <si>
    <t>СОШ с.Кочетовка</t>
  </si>
  <si>
    <t xml:space="preserve">СОШ с.Марфино </t>
  </si>
  <si>
    <t xml:space="preserve">СОШ д. Ершовка
</t>
  </si>
  <si>
    <t>СОШ с.Песчанка</t>
  </si>
  <si>
    <t xml:space="preserve">СОШ с.Петрово 
</t>
  </si>
  <si>
    <t xml:space="preserve">СОШ с.Умёт 
</t>
  </si>
  <si>
    <t xml:space="preserve">СОШ п. Сазоново
</t>
  </si>
  <si>
    <t xml:space="preserve"> с. Б.Екатериновка</t>
  </si>
  <si>
    <t xml:space="preserve">СОШ с. Белгаза </t>
  </si>
  <si>
    <t>с. Белгаза</t>
  </si>
  <si>
    <t>с. Б.Осиповка</t>
  </si>
  <si>
    <t>с. Даниловка</t>
  </si>
  <si>
    <t>с. Земляные Хутора</t>
  </si>
  <si>
    <t>с. Кочетовка</t>
  </si>
  <si>
    <t>с. Марфина</t>
  </si>
  <si>
    <t>д. Ершовка</t>
  </si>
  <si>
    <t>с. Песчанка</t>
  </si>
  <si>
    <t>с. Петрово</t>
  </si>
  <si>
    <t>с. Умёт</t>
  </si>
  <si>
    <t>п. Сазоново</t>
  </si>
  <si>
    <t xml:space="preserve">СОШ № 1 г. Аткарска 
</t>
  </si>
  <si>
    <t>п. Лопуховка</t>
  </si>
  <si>
    <t>Базарно-Карабулакский район</t>
  </si>
  <si>
    <t xml:space="preserve">СОШ п. Свободный </t>
  </si>
  <si>
    <t xml:space="preserve">п. Свободный </t>
  </si>
  <si>
    <t xml:space="preserve">СОШ с. Хватовка </t>
  </si>
  <si>
    <t>с. Хватовка</t>
  </si>
  <si>
    <t>р.п. Б. Карабулак</t>
  </si>
  <si>
    <t>СОШ с. Березовка</t>
  </si>
  <si>
    <t>с. Березовка</t>
  </si>
  <si>
    <t>СОШ с. Большая Гусиха</t>
  </si>
  <si>
    <t>с. Б.Гусиха</t>
  </si>
  <si>
    <t>СОШ с. Казанла</t>
  </si>
  <si>
    <t>с. Казанла</t>
  </si>
  <si>
    <t>с. Липовка</t>
  </si>
  <si>
    <t xml:space="preserve">СОШ с. Тепляковка </t>
  </si>
  <si>
    <t xml:space="preserve">с. Тепляковка </t>
  </si>
  <si>
    <t>с. Яковлевка</t>
  </si>
  <si>
    <t>СОШ с. Шняева</t>
  </si>
  <si>
    <t>с. Шняево</t>
  </si>
  <si>
    <t>СОШ №2 р.п.Б.Карабулак</t>
  </si>
  <si>
    <t xml:space="preserve">МОУ «Средняя общеобразовательная школа №1 р.п.Базарный Карабулак», 
412600, 
р.п.Базарный Карабулак, 
ул. Ленина, д.92
Козырева Ольга Петровна
2-22-09
</t>
  </si>
  <si>
    <t xml:space="preserve">Струкова Наталья Александровна, учитель начальных классов МОУ СОШ п. Свободный </t>
  </si>
  <si>
    <t>СОШ с. Большая Чечуйка</t>
  </si>
  <si>
    <t>с. Б.Чечуйка</t>
  </si>
  <si>
    <t>СОШ с.Вязовка</t>
  </si>
  <si>
    <t>с. Вязовка</t>
  </si>
  <si>
    <t>СОШ с.Ключи</t>
  </si>
  <si>
    <t>с. Ключи</t>
  </si>
  <si>
    <t>СОШ с. Стригай</t>
  </si>
  <si>
    <t>с. Стригай</t>
  </si>
  <si>
    <t>СОШ с. Старые Бурасы</t>
  </si>
  <si>
    <t>СОШ с. Липовка</t>
  </si>
  <si>
    <t>СОШ с. Яковлевка</t>
  </si>
  <si>
    <t xml:space="preserve">СОШ п. Лопуховка
</t>
  </si>
  <si>
    <t>с. Сьарые Бурасы</t>
  </si>
  <si>
    <t>Балаковский район</t>
  </si>
  <si>
    <t xml:space="preserve">МОУ «Гимназия №2», 413863, г.Балаково, ул.Бульвар Роз, 5А, Бесшапошникова Любовь Васильевна
33 28 24
</t>
  </si>
  <si>
    <t>СОШ №28</t>
  </si>
  <si>
    <t>СОШ с. Натальино</t>
  </si>
  <si>
    <t>СОШ п. Новониколаевский</t>
  </si>
  <si>
    <t>СОШ п.Николевский</t>
  </si>
  <si>
    <t>СОШ п.Головановский</t>
  </si>
  <si>
    <t>СОШ с.Плеханы</t>
  </si>
  <si>
    <t>СОШ№13</t>
  </si>
  <si>
    <t>СОШ№16</t>
  </si>
  <si>
    <t>Лицей№1</t>
  </si>
  <si>
    <t>СОШ №26</t>
  </si>
  <si>
    <t>г.Балаково</t>
  </si>
  <si>
    <t>с.Натальино</t>
  </si>
  <si>
    <t>п.Новониколаевский</t>
  </si>
  <si>
    <t>п.Николевский</t>
  </si>
  <si>
    <t>п.Головановский</t>
  </si>
  <si>
    <t>с.Плеханы</t>
  </si>
  <si>
    <t xml:space="preserve">СОШ с. Прокудино
</t>
  </si>
  <si>
    <t xml:space="preserve">СОШ № 3 г. Аткарска
</t>
  </si>
  <si>
    <t xml:space="preserve">СОШ № 8 г. Аткарска
</t>
  </si>
  <si>
    <t xml:space="preserve">СОШ № 10 г. Аткарска
</t>
  </si>
  <si>
    <t xml:space="preserve">СОШ с. Малые Копёны
</t>
  </si>
  <si>
    <t xml:space="preserve">СОШ с.Елизаветино
</t>
  </si>
  <si>
    <t xml:space="preserve">СОШ п.Тургенево
</t>
  </si>
  <si>
    <t xml:space="preserve">СОШ с. Языковка
</t>
  </si>
  <si>
    <t xml:space="preserve">СОШ с.Озёрное 
</t>
  </si>
  <si>
    <t xml:space="preserve">СОШ №2 г. Аткарска
</t>
  </si>
  <si>
    <t>СОШ №11</t>
  </si>
  <si>
    <t>Гимназия№2</t>
  </si>
  <si>
    <t>СОШ№20</t>
  </si>
  <si>
    <t>СОШ №27</t>
  </si>
  <si>
    <t xml:space="preserve">МОУ «Средняя общеобразовательная школа №13», 413840, г.Балаково, 
ул.Минская, 59А, Чекмарева Лидия Ивановна 62 82 58
</t>
  </si>
  <si>
    <t xml:space="preserve">МОУ «Средняя общеобразовательная школа №20», 
413857, г.Балаково, ул.Комсомольская, 47Б, Гевлич Инна Кимовна
46 12 80
</t>
  </si>
  <si>
    <t>Гимназия №1</t>
  </si>
  <si>
    <t>Выпускники прошлых лет</t>
  </si>
  <si>
    <t>Балашовский район</t>
  </si>
  <si>
    <t xml:space="preserve">МОУ «Гимназия № 1 г.Балашова», 412311, г. Балашов, ул. 50 лет ВЛКСМ,2, тел. 2-36-32, Изгорев Сергей Анатольевич
</t>
  </si>
  <si>
    <t>Беспалова Елена Васильевна, социальный педагог МОУ СОШ №5 г.Балашова</t>
  </si>
  <si>
    <t>г.Балашов</t>
  </si>
  <si>
    <t>г. Балашов</t>
  </si>
  <si>
    <t>п. Соцземледельский</t>
  </si>
  <si>
    <t>СОШ №15</t>
  </si>
  <si>
    <t>СОШ №9</t>
  </si>
  <si>
    <t>СОШ №4</t>
  </si>
  <si>
    <t>СОШ №18</t>
  </si>
  <si>
    <t>СОШ №25</t>
  </si>
  <si>
    <t>СОШ №2</t>
  </si>
  <si>
    <t>СОШ №7</t>
  </si>
  <si>
    <t>СОШ №3</t>
  </si>
  <si>
    <t>СОШ №12</t>
  </si>
  <si>
    <t>Гимназия им. Ю.А.Гарнаева</t>
  </si>
  <si>
    <t>ВСОШ№2</t>
  </si>
  <si>
    <t>СОШ п. Соцземледельский</t>
  </si>
  <si>
    <t>СОШ с. Новопокровское</t>
  </si>
  <si>
    <t>с. Новопокровское</t>
  </si>
  <si>
    <t>СОШ с. Барки</t>
  </si>
  <si>
    <t>с.Барки</t>
  </si>
  <si>
    <t>СОШ с. М.Семеновка</t>
  </si>
  <si>
    <t>с. М.Семеновка</t>
  </si>
  <si>
    <t>СОШ п. Восход</t>
  </si>
  <si>
    <t>п. Восход</t>
  </si>
  <si>
    <t>СОШ с.Б.Мелик</t>
  </si>
  <si>
    <t>с.Б.Мелик</t>
  </si>
  <si>
    <t>СОШ с. Хоперское</t>
  </si>
  <si>
    <t>с. Хоперское</t>
  </si>
  <si>
    <t>Корягина Антонина Ивановна, зам. директора по воспитательной работе МОУ «Гимназия №1»</t>
  </si>
  <si>
    <t>с. Сухая Елань</t>
  </si>
  <si>
    <t>с. Родничок</t>
  </si>
  <si>
    <t>с. Лесное</t>
  </si>
  <si>
    <t>с. Ст.Хопер</t>
  </si>
  <si>
    <t>СОШ №5</t>
  </si>
  <si>
    <t>СОШ №6</t>
  </si>
  <si>
    <t>СОШ №16</t>
  </si>
  <si>
    <t>СОШ №17</t>
  </si>
  <si>
    <t>Лицей</t>
  </si>
  <si>
    <t>с. Данилкино</t>
  </si>
  <si>
    <t>с. Терновка</t>
  </si>
  <si>
    <t>СОШ с.Пады</t>
  </si>
  <si>
    <t>c. Пады</t>
  </si>
  <si>
    <t>СОШ п.Октябрьский</t>
  </si>
  <si>
    <t>СОШ с.Данилкино</t>
  </si>
  <si>
    <t>СОШ с.Сухая Елань</t>
  </si>
  <si>
    <t>СОШ с.Терновка</t>
  </si>
  <si>
    <t>СОШ с.Родничок</t>
  </si>
  <si>
    <t>СОШ с.Лесное</t>
  </si>
  <si>
    <t>СОШ с.Ст.Хопер</t>
  </si>
  <si>
    <t>п. Октябрьский</t>
  </si>
  <si>
    <t>СОШ  с.Кр.Кудрявка</t>
  </si>
  <si>
    <t>с.Кр.Кудрявка</t>
  </si>
  <si>
    <t>СОШ с.Тростянка</t>
  </si>
  <si>
    <t>с.Тростянка</t>
  </si>
  <si>
    <t>СОШ с.Репное</t>
  </si>
  <si>
    <t>с.Репное</t>
  </si>
  <si>
    <t>СОШ п.Первомайский</t>
  </si>
  <si>
    <t>п.Первомайский</t>
  </si>
  <si>
    <t>СОШ р.п.Пинеровка</t>
  </si>
  <si>
    <t>р.п.Пинеровка</t>
  </si>
  <si>
    <t xml:space="preserve"> г. Балашова </t>
  </si>
  <si>
    <t>В(С)ОШ №4</t>
  </si>
  <si>
    <t>В(С)ОШ №3</t>
  </si>
  <si>
    <t>Балтайский район</t>
  </si>
  <si>
    <t xml:space="preserve">МОУ «Средняя общеобразовательная школа» с.Балтай, 412630, с. Балтай, ул.Школьная , 1, 
Антонова  Светлана Александровна, 2-23-92
</t>
  </si>
  <si>
    <t>Пивоварова Ирина Геннадьевна,  методист отдела образования администрации Балтайского муниципального района</t>
  </si>
  <si>
    <t>СОШ с. Балтай</t>
  </si>
  <si>
    <t>с. Балтай</t>
  </si>
  <si>
    <t xml:space="preserve">СОШ с.Барнуковка </t>
  </si>
  <si>
    <t xml:space="preserve">с.Барнуковка </t>
  </si>
  <si>
    <t>СОШ с. Б.Озерки</t>
  </si>
  <si>
    <t>с. Б.Озерки</t>
  </si>
  <si>
    <t>СОШ с. Донгуз</t>
  </si>
  <si>
    <t>с. Донгуз</t>
  </si>
  <si>
    <t>СОШ с. Пилюгино</t>
  </si>
  <si>
    <t>с. Пилюгино</t>
  </si>
  <si>
    <t>СОШ с. Садовка</t>
  </si>
  <si>
    <t>с. Садовка</t>
  </si>
  <si>
    <t>СОШ с. Столыпино</t>
  </si>
  <si>
    <t>с. Столыпино</t>
  </si>
  <si>
    <t>СОШ с. Царевщина</t>
  </si>
  <si>
    <t>с. Царевщина</t>
  </si>
  <si>
    <t>Вольский район</t>
  </si>
  <si>
    <t>г. Вольск</t>
  </si>
  <si>
    <t>СОШ №19</t>
  </si>
  <si>
    <t>СОШ с. Куриловка</t>
  </si>
  <si>
    <t>с. Куриловка</t>
  </si>
  <si>
    <t>Лицей г. Вольска</t>
  </si>
  <si>
    <t>СОШ р.п. Черкасское</t>
  </si>
  <si>
    <t>р.п. Черкасское</t>
  </si>
  <si>
    <t>Детский дом-школа с.Белогорное</t>
  </si>
  <si>
    <t>с. Белогорное</t>
  </si>
  <si>
    <t>СОШ с.Барановка</t>
  </si>
  <si>
    <t>с. Барановка</t>
  </si>
  <si>
    <t>СОШ с. Ш.Буерак</t>
  </si>
  <si>
    <t>с. Ш.Буерак</t>
  </si>
  <si>
    <t xml:space="preserve">МОУ «Гимназия г.Вольска Саратовской области»
г.Вольск, пл.Равенства,96
Тел. 7-20-79,
Шешенева Ольга Валерьевна
</t>
  </si>
  <si>
    <t xml:space="preserve">МОУ «Средняя общеобразовательная школа №3 г.Вольска Саратовской области»
г. Вольск, ул.Волгоградская, 52а, тел. 5-73-49, Андреева Ирина Владимировна
</t>
  </si>
  <si>
    <t xml:space="preserve">Гимназия г. Вольска </t>
  </si>
  <si>
    <t>СОШ с. Терса</t>
  </si>
  <si>
    <t>с. Терса</t>
  </si>
  <si>
    <t>СОШ №2 п. Сенной</t>
  </si>
  <si>
    <t>п. Сенной</t>
  </si>
  <si>
    <t>СОШ №47 п. Сенной</t>
  </si>
  <si>
    <t>СОШ с. Нижняя Чернавка</t>
  </si>
  <si>
    <t>с. Н.Чернавка</t>
  </si>
  <si>
    <t>СОШ с. Верхняя Чернавка</t>
  </si>
  <si>
    <t>с. В.Чернавка</t>
  </si>
  <si>
    <t>СОШ №24</t>
  </si>
  <si>
    <t>г. Вольск - 18</t>
  </si>
  <si>
    <t xml:space="preserve">СОШ №12 закрытого административно-территориального образования Шиханы Саратовской области </t>
  </si>
  <si>
    <t>ЗАТО Шиханы</t>
  </si>
  <si>
    <t xml:space="preserve">Кузьмина Марина Анатольевна, зам. начальника по воспитательной работе ФБУ «Исправительная колония №5 УФСИН по Саратовской области»   </t>
  </si>
  <si>
    <t xml:space="preserve">УКП МОУ «Средняя общеобразовательная школа №19 г.Вольска Саратовской области»
ФБУ «Исправительная колония №5 УФСИН по Саратовской области», п. Видим, Расторгуева Татьяна Юрьевна
</t>
  </si>
  <si>
    <t>Воскресенский район</t>
  </si>
  <si>
    <t>СОШ с. Воскресенское</t>
  </si>
  <si>
    <t>с. Воскресенское</t>
  </si>
  <si>
    <t>СОШ с. Елшанка</t>
  </si>
  <si>
    <t>с. Елшанка</t>
  </si>
  <si>
    <t>СОШ с. Синодское</t>
  </si>
  <si>
    <t>с. Синодское</t>
  </si>
  <si>
    <t>СОШ с. Ново-Алексеевка</t>
  </si>
  <si>
    <t>с. Ново-Алексеевка</t>
  </si>
  <si>
    <t xml:space="preserve">МОУ «Средняя общеобразовательная школа с.Воскресенское»
413030, с. Воскресенское, ул.Крайняя, д.10
Висюлькина Светлана Евгеньевна
2 24 35
</t>
  </si>
  <si>
    <t xml:space="preserve">МОУ «Средняя общеобразовательная школа №1 р.п. Дергачи», 413440, р.п. Дергачи, ул. Советская, 86
Фоменко Ольга Павловна, 2-21-31
</t>
  </si>
  <si>
    <t>Дергачевский район</t>
  </si>
  <si>
    <t>р.п. Дергачи</t>
  </si>
  <si>
    <t>с. Петропавловка</t>
  </si>
  <si>
    <t>с. Антоновка</t>
  </si>
  <si>
    <t>с. Алтата</t>
  </si>
  <si>
    <t>п. Орошаемый</t>
  </si>
  <si>
    <t>п. Первомайский</t>
  </si>
  <si>
    <t>п. Восточный</t>
  </si>
  <si>
    <t>с. Сафаровка</t>
  </si>
  <si>
    <t>п. Зерновой</t>
  </si>
  <si>
    <t>МОУ «Средняя общеобразовательная школа №2 р.п. Дергачи», 413440, р.п. Дергачи, ул. Набережная, 1, Маляр Надежда Ивановна, 2-10-58</t>
  </si>
  <si>
    <t>Клюева Елена Николаевна, учитель начальных классов МОУ СОШ с. Петропавловка</t>
  </si>
  <si>
    <t>п. Красноозерный</t>
  </si>
  <si>
    <t>с. Новоросляевка</t>
  </si>
  <si>
    <t>п. Демьяс</t>
  </si>
  <si>
    <t>п. Мирный</t>
  </si>
  <si>
    <t>Духовницкий район</t>
  </si>
  <si>
    <t xml:space="preserve">МОУ « Средняя общеобразовательная
школа р.п. Духовницкое»
413900,Саратовская обл. р.п.Духовницкое,
ул.Чернышевского 13 а
8-845-73-2-10-65
Фролова Татьяна Анатольевна
</t>
  </si>
  <si>
    <t>Терентьева Наталья Михайловна директор МОУ «Начальная школа- детский сад р.п.Духовницкое Духовницкого района Саратовской области»</t>
  </si>
  <si>
    <t>СОШ р.п.Духовницкое</t>
  </si>
  <si>
    <t>СОШ с.Березовая  Лука</t>
  </si>
  <si>
    <t>р.п.Духовницкое</t>
  </si>
  <si>
    <t>с.Березовая  Лука</t>
  </si>
  <si>
    <t>с. Дмитриевка</t>
  </si>
  <si>
    <t>СОШ с. Брыковка</t>
  </si>
  <si>
    <t>с.Брыковка</t>
  </si>
  <si>
    <t>СОШ с. Ново-Захаркино</t>
  </si>
  <si>
    <t>с. Ново-Захаркино</t>
  </si>
  <si>
    <t>с. Полеводинское</t>
  </si>
  <si>
    <t>с. Теликовка</t>
  </si>
  <si>
    <t>СОШ с. Полеводинское</t>
  </si>
  <si>
    <t>СОШ с. Теликовка</t>
  </si>
  <si>
    <t>СОШ с. Горяиновка</t>
  </si>
  <si>
    <t>с. Горяиновка</t>
  </si>
  <si>
    <t>СОШ с.Дмитриевка</t>
  </si>
  <si>
    <t>Екатериновский район</t>
  </si>
  <si>
    <t xml:space="preserve">МОУ «Средняя общеобразовательная школа № 1» р.п. Екатериновка
 412120, р.п. Екатериновка, ул.Молодежная, 32
Янкина Людмила Анатольевна 
2-15-48
</t>
  </si>
  <si>
    <t>СОШ №2 р.п. Екатериновка</t>
  </si>
  <si>
    <t>р.п. Екатериновка</t>
  </si>
  <si>
    <t>СОШ с. Вязовка</t>
  </si>
  <si>
    <t>СОШ с. Галахово</t>
  </si>
  <si>
    <t>с. Галахово</t>
  </si>
  <si>
    <t>СОШ с. Новосёловка</t>
  </si>
  <si>
    <t>с. Новосёловка</t>
  </si>
  <si>
    <t>СОШ с. Колено</t>
  </si>
  <si>
    <t>с. Колено</t>
  </si>
  <si>
    <t>СОШ п. Прудовой</t>
  </si>
  <si>
    <t>п. Прудовой</t>
  </si>
  <si>
    <t>СОШ с. Сластуха</t>
  </si>
  <si>
    <t>с. Сластуха</t>
  </si>
  <si>
    <t>СОШ с. Упоровка</t>
  </si>
  <si>
    <t>с. Упоровка</t>
  </si>
  <si>
    <t>СОШ п. Юбилейный</t>
  </si>
  <si>
    <t>п. Юбилейный</t>
  </si>
  <si>
    <t xml:space="preserve">ОСОШ </t>
  </si>
  <si>
    <t xml:space="preserve">р.п. Екатериновка </t>
  </si>
  <si>
    <t xml:space="preserve">Павлова Ирина Анатольевна, учитель химии МВСОУ «ОСОШ» р.п. Екатериновка </t>
  </si>
  <si>
    <t xml:space="preserve">МОУ «Средняя общеобразовательная школа № 2» р.п. Екатериновка,
412120, р.п. Екатериновка, ул.Мичурина, 68
Сизов Николай Михайлович
2 29 69
</t>
  </si>
  <si>
    <t>СОШ №1</t>
  </si>
  <si>
    <t>СОШ с. Андреевка</t>
  </si>
  <si>
    <t>с. Андреевка</t>
  </si>
  <si>
    <t>СОШ с. Кипцы</t>
  </si>
  <si>
    <t>с. Кипцы</t>
  </si>
  <si>
    <t>СОШ с. Воронцовка</t>
  </si>
  <si>
    <t>с. Воронцовка</t>
  </si>
  <si>
    <t>СОШ с. Ивановка</t>
  </si>
  <si>
    <t>с. Ивановка</t>
  </si>
  <si>
    <t>с. Комаровка</t>
  </si>
  <si>
    <t>с. Кручи</t>
  </si>
  <si>
    <t>СОШ с. Комаровка</t>
  </si>
  <si>
    <t>СОШ с. Кручи</t>
  </si>
  <si>
    <t>СОШ с. Бутурлинка</t>
  </si>
  <si>
    <t>с. Бутурлинка</t>
  </si>
  <si>
    <t>СОШ с. Алышанка</t>
  </si>
  <si>
    <t>с. Алышанка</t>
  </si>
  <si>
    <t>СОШ п. Индустриальный</t>
  </si>
  <si>
    <t>п. Индустриальный</t>
  </si>
  <si>
    <t>СОШ с. Крутояр</t>
  </si>
  <si>
    <t>с. Крутояр</t>
  </si>
  <si>
    <t>СОШ с. Бакуры</t>
  </si>
  <si>
    <t>Ершовский район</t>
  </si>
  <si>
    <t xml:space="preserve">Муниципальное общеобразовательное учреждение «Средняя общеобразовательная школа №2»
413503, г.Ершов, ул 60 лет Октября ,
5-39-04, Тихова Юлия Александровна
</t>
  </si>
  <si>
    <t xml:space="preserve">Теткина Галина Александровна, учитель начальных классов
 МОУ СОШ №4
</t>
  </si>
  <si>
    <t>с. Бакуры</t>
  </si>
  <si>
    <t>г. Ершов</t>
  </si>
  <si>
    <t>с.Чапаевка</t>
  </si>
  <si>
    <t>с. Лобки</t>
  </si>
  <si>
    <t>с. Красный Боец</t>
  </si>
  <si>
    <t>п. Новосельский</t>
  </si>
  <si>
    <t>с. Миусс</t>
  </si>
  <si>
    <t>п. Целинный</t>
  </si>
  <si>
    <t>СОШ п.Учебный</t>
  </si>
  <si>
    <t>СОШ с.Краснянка</t>
  </si>
  <si>
    <t>В(С)ОШ №6</t>
  </si>
  <si>
    <t>СОШ с. Лобки</t>
  </si>
  <si>
    <t>СОШ с. Красный Боец</t>
  </si>
  <si>
    <t>СОШ с. Дмитриевка</t>
  </si>
  <si>
    <t>СОШ п. Новосельский</t>
  </si>
  <si>
    <t>СОШ с. Антоновка</t>
  </si>
  <si>
    <t>СОШ с. Чапаевка</t>
  </si>
  <si>
    <t>СОШ с. Миусс</t>
  </si>
  <si>
    <t>СОШ п. Целинный</t>
  </si>
  <si>
    <t>СОШ с. Рефлектор</t>
  </si>
  <si>
    <t>СОШ с. Новорепное</t>
  </si>
  <si>
    <t>СОШ с. Моховое</t>
  </si>
  <si>
    <t>п. Учебный</t>
  </si>
  <si>
    <t>с. Краснянка</t>
  </si>
  <si>
    <t>с .Рефлектор</t>
  </si>
  <si>
    <t>с. Новорепное</t>
  </si>
  <si>
    <t>с. Моховое</t>
  </si>
  <si>
    <t>с. Орлов-Гай</t>
  </si>
  <si>
    <t>СОШ с. Орлов-Гай</t>
  </si>
  <si>
    <t>Худорожко Елена Викторовна, учитель начальных классов МОУ СОШ №5</t>
  </si>
  <si>
    <t>Ивантеевский район</t>
  </si>
  <si>
    <t>СОШ с. Ивантеевка</t>
  </si>
  <si>
    <t>СОШ п. Знаменский</t>
  </si>
  <si>
    <t>СОШ с. Яблоновый Гай</t>
  </si>
  <si>
    <t>с. Ивантеевка</t>
  </si>
  <si>
    <t>пос. Знаменский</t>
  </si>
  <si>
    <t>с. Яблоновый Гай</t>
  </si>
  <si>
    <t>СОШ с. Бартеневка</t>
  </si>
  <si>
    <t>СОШ с. Николаевка</t>
  </si>
  <si>
    <t>Гимназия с. Ивантеевка</t>
  </si>
  <si>
    <t>с. Бартеневка</t>
  </si>
  <si>
    <t>с. Николаевка</t>
  </si>
  <si>
    <t>Калинский район</t>
  </si>
  <si>
    <t>г. Калининск</t>
  </si>
  <si>
    <t xml:space="preserve">СОШ № 2 </t>
  </si>
  <si>
    <t>СОШ с.3-я Александровка</t>
  </si>
  <si>
    <t>СОШ с. Большая Ольшанка</t>
  </si>
  <si>
    <t>СОШ с. Колокольцовка</t>
  </si>
  <si>
    <t>СОШ с. Малая Екатериновка</t>
  </si>
  <si>
    <t>СОШ с. Озерки</t>
  </si>
  <si>
    <t>с. 3 Александровка</t>
  </si>
  <si>
    <t>СОШ с. Нижегороды</t>
  </si>
  <si>
    <t>с. Нижегороды</t>
  </si>
  <si>
    <t>с. Большая Ольшанка</t>
  </si>
  <si>
    <t>с.Красноармейское</t>
  </si>
  <si>
    <t>с. Колокольцовка</t>
  </si>
  <si>
    <t>с. М.Екатериновка</t>
  </si>
  <si>
    <t>СОШ с. Новая Ивановка</t>
  </si>
  <si>
    <t>с. Н. Ивановка</t>
  </si>
  <si>
    <t>с. Озёрки</t>
  </si>
  <si>
    <t xml:space="preserve">МОУ «Средняя общеобразовательная школа № 1» г.Калининска, 412484, 
г. Калининск, ул. Б.Хмельницкого, 32
Фирсунин Михаил Александрович
2 17 99
</t>
  </si>
  <si>
    <t>Чех Елена Николаевна, методист управления образования администрации Калининского муниципального района</t>
  </si>
  <si>
    <t xml:space="preserve">МОУ «Средняя общеобразовательная школа № 2» г.Калининска, 412484, г. Калининск, ул. Советская, 9, Варехина Валентина Александровна, 2 14 46
</t>
  </si>
  <si>
    <t>СОШ с. Ахтуба</t>
  </si>
  <si>
    <t>с. Ахтуба</t>
  </si>
  <si>
    <t>СОШ с. Анастасьино</t>
  </si>
  <si>
    <t>с. Анастасьино</t>
  </si>
  <si>
    <t>СОШ с. Казачка</t>
  </si>
  <si>
    <t>с. Казачька</t>
  </si>
  <si>
    <t>с. Н.Выселки</t>
  </si>
  <si>
    <t>СОШ с. Симоновка</t>
  </si>
  <si>
    <t>с. Симоновка</t>
  </si>
  <si>
    <t>СОШ с. Степное</t>
  </si>
  <si>
    <t>с. Степное</t>
  </si>
  <si>
    <t>СОШ с. Таловка</t>
  </si>
  <si>
    <t>с. Таловка</t>
  </si>
  <si>
    <t>с. Ш.Уступ</t>
  </si>
  <si>
    <t>СОШ с. Красноармейское</t>
  </si>
  <si>
    <t>СОШ с. Новые Выселки</t>
  </si>
  <si>
    <t>СОШ с. Широкий Уступ</t>
  </si>
  <si>
    <t>Красноармейский район</t>
  </si>
  <si>
    <t xml:space="preserve">МОУ «Средняя общеобразовательная школа № 3» г.Красноармейска, 412804, 
г. Красноармейск, 5 микрорайон, 43
Барабанова Ирина Владимировна
2 75 30
</t>
  </si>
  <si>
    <t xml:space="preserve">СОШ №1 </t>
  </si>
  <si>
    <t xml:space="preserve">СОШ №3 </t>
  </si>
  <si>
    <t xml:space="preserve">СОШ №4 </t>
  </si>
  <si>
    <t>СОШ с. Высокое</t>
  </si>
  <si>
    <t>с. Высокое</t>
  </si>
  <si>
    <t xml:space="preserve">МОУ «Средняя общеобразовательная школа № 5» г.Красноармейска, 412800, г.Красноармейск, ул.Коммунистическая, 6 
Левин Алексей Леонидович
2 29 37
</t>
  </si>
  <si>
    <t>СОШ с.Первомайское</t>
  </si>
  <si>
    <t xml:space="preserve">СОШ №5 </t>
  </si>
  <si>
    <t xml:space="preserve">СОШ №8 </t>
  </si>
  <si>
    <t>СОШ с. Золотое</t>
  </si>
  <si>
    <t>с. Золотое</t>
  </si>
  <si>
    <t>СОШ №10 п. Каменский</t>
  </si>
  <si>
    <t>п. Каменский</t>
  </si>
  <si>
    <t>СОШ №52 ст. Карамыш</t>
  </si>
  <si>
    <t>СОШ с. Бобровка</t>
  </si>
  <si>
    <t>СОШ №6 с. Каменка</t>
  </si>
  <si>
    <t>СОШ с. Сплавнуха</t>
  </si>
  <si>
    <t>СОШ с. Луганское</t>
  </si>
  <si>
    <t>г. Красноармейск</t>
  </si>
  <si>
    <t>с. Бобровка</t>
  </si>
  <si>
    <t>с. Каменка</t>
  </si>
  <si>
    <t>с. Сплавнуха</t>
  </si>
  <si>
    <t>с. Луганское</t>
  </si>
  <si>
    <t>СОШ с. Некрасово</t>
  </si>
  <si>
    <t>СОШ с. Первомайское</t>
  </si>
  <si>
    <t>СОШ ст. Паницкая</t>
  </si>
  <si>
    <t>СОШ с. Рогаткино</t>
  </si>
  <si>
    <t>СОШ с. Садовое</t>
  </si>
  <si>
    <t>с. Некрасово</t>
  </si>
  <si>
    <t>ст. Карамыш</t>
  </si>
  <si>
    <t>с. Первомайское</t>
  </si>
  <si>
    <t>ст. Паницкая</t>
  </si>
  <si>
    <t>с. Рогаткино</t>
  </si>
  <si>
    <t>с. Садовое</t>
  </si>
  <si>
    <t>СОШ с. Нижняя Банновка</t>
  </si>
  <si>
    <t>с. Н.Банновка</t>
  </si>
  <si>
    <t>Краснокутский район</t>
  </si>
  <si>
    <t xml:space="preserve">МОУ «Средняя общеобразовательная школа № 3» 
413230, г. Красный Кут, ул. Московская, 50
Чиженькова Светлана  Анатольевна
5-27-80
</t>
  </si>
  <si>
    <t xml:space="preserve">СОШ № 1 </t>
  </si>
  <si>
    <t>СОШ с.Лебедевка</t>
  </si>
  <si>
    <t>СОШ с.Логиновка</t>
  </si>
  <si>
    <t>СОШ с.Журавлевка</t>
  </si>
  <si>
    <t>СОШ с.Карпенка</t>
  </si>
  <si>
    <t>СОШ с.Комсомольское</t>
  </si>
  <si>
    <t xml:space="preserve">МОУ «Средняя общеобразовательная школа № 1» 
413230, г. Красный Кут, пер.Инкубаторный, 60
Закора Любовь Александровна 
5-14-64
</t>
  </si>
  <si>
    <t>СОШ с.Интернациональное</t>
  </si>
  <si>
    <t>СОШ с.Рекорд</t>
  </si>
  <si>
    <t>СОШ с.Лепехинка</t>
  </si>
  <si>
    <t>с.Лепехинка</t>
  </si>
  <si>
    <t>СОШ с. Кирово</t>
  </si>
  <si>
    <t>с. Кирово</t>
  </si>
  <si>
    <t>СОШ с. Дьяковка</t>
  </si>
  <si>
    <t>с. Дьяковка</t>
  </si>
  <si>
    <t>Гимназия-интернат №5</t>
  </si>
  <si>
    <t>г. Красный Кут</t>
  </si>
  <si>
    <t>с. Лебедевка</t>
  </si>
  <si>
    <t>с. Логиновка</t>
  </si>
  <si>
    <t>с. Журавлевка</t>
  </si>
  <si>
    <t>с. Карпенка</t>
  </si>
  <si>
    <t>с. Ямское</t>
  </si>
  <si>
    <t>с. Комсомольское</t>
  </si>
  <si>
    <t>с. Интернациональное</t>
  </si>
  <si>
    <t>с. Рекорд</t>
  </si>
  <si>
    <t>Краснопартизанский район</t>
  </si>
  <si>
    <t xml:space="preserve">МОУ «Средняя общеобразовательная школа п.Горный» 
413540, п.Горный, Стадионная пл., д.29, тел: (84577) 2-14-48, 
Карачкова Ризида Мухатдисовна 
</t>
  </si>
  <si>
    <t xml:space="preserve">СОШ </t>
  </si>
  <si>
    <t>п. Горный</t>
  </si>
  <si>
    <t>СОШ с. Корнеевка</t>
  </si>
  <si>
    <t>СОШ с. Милорадовка</t>
  </si>
  <si>
    <t>п. Петровский</t>
  </si>
  <si>
    <t>СОШ  п. Горный</t>
  </si>
  <si>
    <t>СОШ с. Сулак</t>
  </si>
  <si>
    <t>СОШ ЗАТО п. Михайловский</t>
  </si>
  <si>
    <t>ПУ № 68</t>
  </si>
  <si>
    <t>СОШ п. Петровский</t>
  </si>
  <si>
    <t>с. Сулак</t>
  </si>
  <si>
    <t>п. Римско-Корсаковка</t>
  </si>
  <si>
    <t>с. Милорадовка</t>
  </si>
  <si>
    <t>СОШ с. Толстовка</t>
  </si>
  <si>
    <t>с. Толстовка</t>
  </si>
  <si>
    <t>с. Корнеевка</t>
  </si>
  <si>
    <t>ЗАТО Михайловский</t>
  </si>
  <si>
    <t>Лысогорский район</t>
  </si>
  <si>
    <t xml:space="preserve">МОУ «Средняя общеобразовательная школа № 1» р.п. Лысые Горы,
412860, р.п. Лысые Горы, ул. Железнодорожная, 48,
Ерохина Елена Николаевна
2-22-93
</t>
  </si>
  <si>
    <t>СОШ с. Большая Рельня</t>
  </si>
  <si>
    <t>СОШ с. Бутырки</t>
  </si>
  <si>
    <t>СОШ с. Большая Дмитриевка</t>
  </si>
  <si>
    <t>СОШ с. Широкий Карамыш</t>
  </si>
  <si>
    <t>р.п. Лысые Горы</t>
  </si>
  <si>
    <t>с. Большая Рельня</t>
  </si>
  <si>
    <t>с. Бутырки</t>
  </si>
  <si>
    <t>с. Большая Дмитриевка</t>
  </si>
  <si>
    <t>с. Широкий Карамыш</t>
  </si>
  <si>
    <t>СОШ с. Ключи</t>
  </si>
  <si>
    <t>СОШ п. Яблочное</t>
  </si>
  <si>
    <t>п. Яблочное</t>
  </si>
  <si>
    <t>СОШ п. Гремячий</t>
  </si>
  <si>
    <t>п. Гремячин</t>
  </si>
  <si>
    <t>СОШ с. Урицкое</t>
  </si>
  <si>
    <t>с. Урицкое</t>
  </si>
  <si>
    <t xml:space="preserve">МОУ «Средняя общеобразовательная школа № 2» р.п. Лысые Горы,
412860, р.п. Лысые Горы, ул.Пионерская, 33
Демченко Марина Петровна
2-14-32
</t>
  </si>
  <si>
    <t>СОШ с. Новая Красавка</t>
  </si>
  <si>
    <t>СОШ с. Двоенка</t>
  </si>
  <si>
    <t>СОШ с. Невежкино</t>
  </si>
  <si>
    <t>с. Новая Красавка</t>
  </si>
  <si>
    <t>с. Двоенка</t>
  </si>
  <si>
    <t>с. Невежкино</t>
  </si>
  <si>
    <t>с. Раздольное</t>
  </si>
  <si>
    <t>СОШ с. Большие Копёны</t>
  </si>
  <si>
    <t>с. Большие Копёны</t>
  </si>
  <si>
    <t>СОШ с. Шереметьевка</t>
  </si>
  <si>
    <t>с. Шереметьевка</t>
  </si>
  <si>
    <t>СОШ с. Раздольное</t>
  </si>
  <si>
    <t>Марксовский район</t>
  </si>
  <si>
    <t xml:space="preserve">СОШ № 6 </t>
  </si>
  <si>
    <t>СОШ с. Подлесное</t>
  </si>
  <si>
    <t>СОШ с. Орловское</t>
  </si>
  <si>
    <t>СОШ с. Баскатовка</t>
  </si>
  <si>
    <t>СОШ с. Зоркино</t>
  </si>
  <si>
    <t>СОШ  с. Липовка</t>
  </si>
  <si>
    <t>СОШ с. Калининское</t>
  </si>
  <si>
    <t>СОШ с. Кировское</t>
  </si>
  <si>
    <t>с. Подлесное</t>
  </si>
  <si>
    <t>с. Орловское</t>
  </si>
  <si>
    <t>с. Баскатовка</t>
  </si>
  <si>
    <t>с. Зоркино</t>
  </si>
  <si>
    <t>с. Калининское</t>
  </si>
  <si>
    <t>с. Кировское</t>
  </si>
  <si>
    <t xml:space="preserve">СОШ № 3 </t>
  </si>
  <si>
    <t xml:space="preserve">СОШ № 4 </t>
  </si>
  <si>
    <t>СОШ с. Павловка</t>
  </si>
  <si>
    <t>СОШ с. Звонарёвка</t>
  </si>
  <si>
    <t>СОШ с. Каменка</t>
  </si>
  <si>
    <t>СОШ с. Полековское</t>
  </si>
  <si>
    <t xml:space="preserve">Лицей </t>
  </si>
  <si>
    <t>СОШ с. Осиновка</t>
  </si>
  <si>
    <t>ПЛ №46</t>
  </si>
  <si>
    <t>с. Павловка</t>
  </si>
  <si>
    <t>с. Звонарёвка</t>
  </si>
  <si>
    <t>с. Полековское</t>
  </si>
  <si>
    <t>с. Осиновка</t>
  </si>
  <si>
    <t>СОШ с. Раскатово</t>
  </si>
  <si>
    <t>с. Раскатово</t>
  </si>
  <si>
    <t>СОШ № с. Приволжское</t>
  </si>
  <si>
    <t>с. Приволжское</t>
  </si>
  <si>
    <t>СОШ п. им. Тельмана</t>
  </si>
  <si>
    <t>п. им. Тельмана</t>
  </si>
  <si>
    <t xml:space="preserve">МОУ «Средняя общеобразовательная школа № 4  г.Маркса»,  413090, г. Маркс, 
ул. Интернациональная площадь, 10
Баранова Елена Ивановна 
5-18-38
</t>
  </si>
  <si>
    <t xml:space="preserve">МОУ «Средняя общеобразовательная школа № 1 г.Маркса»,  413093, г. Маркс,
 ул. Интернациональная, 41
Пупченко Любовь Михайловна 
5-18-78
</t>
  </si>
  <si>
    <t>СОШ с. Колос</t>
  </si>
  <si>
    <t>с. Колос</t>
  </si>
  <si>
    <t>г. Маркс</t>
  </si>
  <si>
    <t>Новобурасский район</t>
  </si>
  <si>
    <t xml:space="preserve">МОУ «Средняя общеобразовательная школа № 1»,
412580, р.п. Новые Бурасы, ул. Советская,4
Юнеева Фейруза Мубиновна
2-10-83
</t>
  </si>
  <si>
    <t xml:space="preserve">Савенкова Елена Александровна, ведущий специалист Управления образования администрации Новобурасского муниципального района </t>
  </si>
  <si>
    <t>СОШ  с.Аряш</t>
  </si>
  <si>
    <t>СОШ с. Кутьино</t>
  </si>
  <si>
    <t>СОШ  п. Белоярский</t>
  </si>
  <si>
    <t>СОШ  с. Марьино-Лашмино</t>
  </si>
  <si>
    <t>СОШ  с. Елшанка</t>
  </si>
  <si>
    <t>СОШ  с. Чернышевка</t>
  </si>
  <si>
    <t>СОШ  с. Ириновка</t>
  </si>
  <si>
    <t>СОШ  с. Тепловка</t>
  </si>
  <si>
    <t>с. Кутьино</t>
  </si>
  <si>
    <t>с. Аряш</t>
  </si>
  <si>
    <t>п. Белоярский</t>
  </si>
  <si>
    <t>с. Марьино-Лашмино</t>
  </si>
  <si>
    <t>с. Ириновка</t>
  </si>
  <si>
    <t>с. Чернышевка</t>
  </si>
  <si>
    <t>с. Тепловка</t>
  </si>
  <si>
    <t>р.п. Новые Бурасы</t>
  </si>
  <si>
    <t>р.п. Новые Бурасым</t>
  </si>
  <si>
    <t>СОШ п. Динамовский</t>
  </si>
  <si>
    <t>п. Динамовский</t>
  </si>
  <si>
    <t>СОШ с. Лох</t>
  </si>
  <si>
    <t>с. Лох</t>
  </si>
  <si>
    <t>Новоузенский район</t>
  </si>
  <si>
    <t>СОШ № 8</t>
  </si>
  <si>
    <t>СОШ с. Петропавловка</t>
  </si>
  <si>
    <t>СОШ с. Пограничное</t>
  </si>
  <si>
    <t>СОШ п. Алгайский</t>
  </si>
  <si>
    <t>СОШ п. Радищево</t>
  </si>
  <si>
    <t>г. Новоузенск</t>
  </si>
  <si>
    <t>п. Дюрский</t>
  </si>
  <si>
    <t>с. Пограничное</t>
  </si>
  <si>
    <t>п. Алгайский</t>
  </si>
  <si>
    <t>п. Радищево</t>
  </si>
  <si>
    <t>СОШ п. Дюрский</t>
  </si>
  <si>
    <t>СОШ № 4</t>
  </si>
  <si>
    <t>СОШ п. Основной</t>
  </si>
  <si>
    <t>ПЛ №65</t>
  </si>
  <si>
    <t>п. Основной</t>
  </si>
  <si>
    <t>Озинский район</t>
  </si>
  <si>
    <t xml:space="preserve">МОУ «Средняя общеобразовательная школа р.п.Озинки», 413620, р.п. Озинки, ул.Пушкинская, 95
Бибикова Ольга Вениаминовна
8- 845- 76-4-10-97
</t>
  </si>
  <si>
    <t>СОШ  с.Старые Озинки</t>
  </si>
  <si>
    <t>СОШ  п.Сланцевый Рудник</t>
  </si>
  <si>
    <t>СОШ п.Модин</t>
  </si>
  <si>
    <t>СОШ п.Липовский</t>
  </si>
  <si>
    <t>СОШ  с.Пигари</t>
  </si>
  <si>
    <t>СОШ  п.Первоцелинный</t>
  </si>
  <si>
    <t>СОШ  с.Балаши</t>
  </si>
  <si>
    <t>СОШ  п.Новозаволжский</t>
  </si>
  <si>
    <t>СОШ с.Новочерниговка</t>
  </si>
  <si>
    <t>ПУ №75</t>
  </si>
  <si>
    <t>р.п.Озинки</t>
  </si>
  <si>
    <t>с.Старые Озинки</t>
  </si>
  <si>
    <t>п.Сланцевый Рудник</t>
  </si>
  <si>
    <t>п.Модин</t>
  </si>
  <si>
    <t>п.Липовский</t>
  </si>
  <si>
    <t>с.Пигари</t>
  </si>
  <si>
    <t>п.Первоцелинный</t>
  </si>
  <si>
    <t>с.Балаши</t>
  </si>
  <si>
    <t>п.Новозаволжский</t>
  </si>
  <si>
    <t>с.Новочерниговка</t>
  </si>
  <si>
    <t>СОШ п. Синегорский</t>
  </si>
  <si>
    <t>п. Синегорский</t>
  </si>
  <si>
    <t>Перелюбский район</t>
  </si>
  <si>
    <t xml:space="preserve">СОШ п. Молодежный </t>
  </si>
  <si>
    <t xml:space="preserve">СОШ им.М.М.Рудченко </t>
  </si>
  <si>
    <t xml:space="preserve">МОУ «Средняя общеобразовательная средняя школа им. М.М. Рудченко с.Перелюб», 413750, с. Перелюб,  ул. Чкалова, д.59
Мотин Геннадий Викторович
22-1-66 
</t>
  </si>
  <si>
    <t>СОШ с. Натальин Яр</t>
  </si>
  <si>
    <t>с. Натальин Яр</t>
  </si>
  <si>
    <t>СОШ п. Тёпловка</t>
  </si>
  <si>
    <t>п. Тёпловка</t>
  </si>
  <si>
    <t xml:space="preserve">с.Нижняя Покровка </t>
  </si>
  <si>
    <t>СОШ с. Калинин</t>
  </si>
  <si>
    <t>с. Калинин</t>
  </si>
  <si>
    <t>СОШ с. Грачёв Куст</t>
  </si>
  <si>
    <t>с. Грачёв Куст</t>
  </si>
  <si>
    <t xml:space="preserve">п. Молодежный </t>
  </si>
  <si>
    <t>СОШ п. Октябрьский</t>
  </si>
  <si>
    <t xml:space="preserve">СОШ п. Целинный </t>
  </si>
  <si>
    <t xml:space="preserve">СОШ с. Нижняя Покровка </t>
  </si>
  <si>
    <t>Петровский район</t>
  </si>
  <si>
    <t>СОШ п. Пригородный</t>
  </si>
  <si>
    <t>п. Пригородный</t>
  </si>
  <si>
    <t xml:space="preserve">СОШ № 2 имени Героя Советского Союза П.С.Шамаева  </t>
  </si>
  <si>
    <t xml:space="preserve">СОШ № 8 </t>
  </si>
  <si>
    <t>СОШ с. Грачевка</t>
  </si>
  <si>
    <t>с. Грачевка</t>
  </si>
  <si>
    <t>СОШ с. Таволожка</t>
  </si>
  <si>
    <t>с. Таволожка</t>
  </si>
  <si>
    <t xml:space="preserve">МОУ «Средняя общеобразовательная школа № 2 им. Героя Советского Союза  П.С.Шамаева», 412542, г. Петровск, ул. Шамаева, 99 Зябликова Ирина Владимировна
2 93 55
</t>
  </si>
  <si>
    <t>г. Петровск</t>
  </si>
  <si>
    <t>СОШ №3 имени Героя Советского Союза И.В.Панфилова</t>
  </si>
  <si>
    <t xml:space="preserve">г. Петровск </t>
  </si>
  <si>
    <t xml:space="preserve">п. Целинный </t>
  </si>
  <si>
    <t>с. Перелюб</t>
  </si>
  <si>
    <t>ГООУ санаторного типа для детей, нуждающихся в длительном лечении - санаторная школа-интернат г.Петровска</t>
  </si>
  <si>
    <t>СОШ с. 1-Березовка</t>
  </si>
  <si>
    <t>с. 1-Березовка</t>
  </si>
  <si>
    <t>Питерский район</t>
  </si>
  <si>
    <t xml:space="preserve">СОШ с. Мироновка </t>
  </si>
  <si>
    <t xml:space="preserve">СОШ с. Новотулка </t>
  </si>
  <si>
    <t xml:space="preserve">СОШ п.Трудовик </t>
  </si>
  <si>
    <t xml:space="preserve">СОШ с.Алексашкино </t>
  </si>
  <si>
    <t xml:space="preserve">СОШ с. Агафоновка </t>
  </si>
  <si>
    <t xml:space="preserve">СОШ п.Нива </t>
  </si>
  <si>
    <t xml:space="preserve">с. Мироновка </t>
  </si>
  <si>
    <t xml:space="preserve">с. Новотулка </t>
  </si>
  <si>
    <t>п.Трудовик</t>
  </si>
  <si>
    <t>с.Алексашкино</t>
  </si>
  <si>
    <t xml:space="preserve">с. Агафоновка </t>
  </si>
  <si>
    <t xml:space="preserve">с. Малый Узень </t>
  </si>
  <si>
    <t xml:space="preserve">с. Запрудное </t>
  </si>
  <si>
    <t>с. Питерка</t>
  </si>
  <si>
    <t xml:space="preserve">СОШ с. Малый Узень </t>
  </si>
  <si>
    <t xml:space="preserve">СОШ с. Запрудное </t>
  </si>
  <si>
    <t>п. Нива</t>
  </si>
  <si>
    <t xml:space="preserve">СОШ с. Питерка </t>
  </si>
  <si>
    <t>СОШ п. Новореченский</t>
  </si>
  <si>
    <t>п. Новореченский</t>
  </si>
  <si>
    <t xml:space="preserve">МОУ "Средняя общеобразовательная школа с.Питерка», 413320, 
с.Питерка, ул. Советская ,41
88456121261
Бухарина Татьяна Юрьевна
</t>
  </si>
  <si>
    <t>Пугачевский район</t>
  </si>
  <si>
    <t xml:space="preserve">МОУ «Средняя общеобразовательная школа № 13»
413725, г. Пугачев,
ул. Топорковская,99
Головачева Тамара Кирилловна
2-70-53
</t>
  </si>
  <si>
    <t>СОШ с.Преображенка</t>
  </si>
  <si>
    <t>СОШ с.Селезниха</t>
  </si>
  <si>
    <t>СОШ с.Каменка</t>
  </si>
  <si>
    <t>СОШ с.Березово</t>
  </si>
  <si>
    <t>СОШ с.Ст.Порубежка</t>
  </si>
  <si>
    <t>СОШ с.Клинцовка</t>
  </si>
  <si>
    <t>СОШ с. Рахмановка</t>
  </si>
  <si>
    <t>СОШ с.Карловка</t>
  </si>
  <si>
    <t>СОШ с.Камелик</t>
  </si>
  <si>
    <t>СОШ п.Заволжский</t>
  </si>
  <si>
    <t>ПУ № 67</t>
  </si>
  <si>
    <t>с.Преображенка</t>
  </si>
  <si>
    <t>с.Селезниха</t>
  </si>
  <si>
    <t>с.Березово</t>
  </si>
  <si>
    <t>с.Ст.Порубежка</t>
  </si>
  <si>
    <t>с.Клинцовка</t>
  </si>
  <si>
    <t>с. Рахмановка</t>
  </si>
  <si>
    <t>с.Карловка</t>
  </si>
  <si>
    <t>с.Камелик</t>
  </si>
  <si>
    <t>п.Заволжский</t>
  </si>
  <si>
    <t>г.Пугачев</t>
  </si>
  <si>
    <t>Школа-интернат</t>
  </si>
  <si>
    <t xml:space="preserve">СОШ №14 </t>
  </si>
  <si>
    <t>СОШ № 1</t>
  </si>
  <si>
    <t xml:space="preserve">МОУ «Средняя  общеобразовательная школа № 14», 13725, г. Пугачев, ул. Кутякова, 70
Саленко Ирина Владимировна
4-42-63
</t>
  </si>
  <si>
    <t>СОШ №13</t>
  </si>
  <si>
    <t>г. Пугачев</t>
  </si>
  <si>
    <t xml:space="preserve">МВ(С)ОУ «Вечерняя (сменная) общеобразовательная школа №3» г.Пугачева, г. Пугачев, карьер МВД ФБУ ИК-4, Ганюшкина Лариса Викторовна 2-54-56(23-62)
</t>
  </si>
  <si>
    <t xml:space="preserve">МВ(С)ОУ «Вечерняя (сменная) общеобразовательная школа №2» г.Пугачева, 413720, г. Пугачев, Камышенский пер., 9 ФБУ ИК-17
Двуреченская Татьяна Васильевна
2-54-56(23-62)
</t>
  </si>
  <si>
    <t xml:space="preserve"> г.Пугачева</t>
  </si>
  <si>
    <t>В(С)ОШ №2</t>
  </si>
  <si>
    <t>Ровенский район</t>
  </si>
  <si>
    <t xml:space="preserve">МОУ «Средняя обще-образовательная школа р.п.Ровное»,
413270, Саратовская область,
 р.п.Ровное, ул.Свердлова,1,
(84596)21099
Бондаренко Виктор Робертович
</t>
  </si>
  <si>
    <t>Юрк
 Алексей Юрьевич, начальник  воспитательного отдела ФБУ ИК-4</t>
  </si>
  <si>
    <t>Письменный
 Андрей Васильевич, начальник отдела воспитательной работы ФБУ ИК-17</t>
  </si>
  <si>
    <t xml:space="preserve">СОШ  с.Кочетное  </t>
  </si>
  <si>
    <t>СОШ  с.Приволжское</t>
  </si>
  <si>
    <t>СОШ  п.Владимирский</t>
  </si>
  <si>
    <t>СОШ  с.Привольное</t>
  </si>
  <si>
    <t>СОШ  с.Тарлыковка</t>
  </si>
  <si>
    <t>СОШ с.Луговское</t>
  </si>
  <si>
    <t>р.п.Ровное</t>
  </si>
  <si>
    <t xml:space="preserve">с.Кочетное  </t>
  </si>
  <si>
    <t>с.Приволжское</t>
  </si>
  <si>
    <t>п.Владимирский</t>
  </si>
  <si>
    <t>с.Привольное</t>
  </si>
  <si>
    <t>с.Кривояр</t>
  </si>
  <si>
    <t>с.Тарлыковка</t>
  </si>
  <si>
    <t>с.Луговское</t>
  </si>
  <si>
    <t>СОШ  с.Кривояр</t>
  </si>
  <si>
    <t xml:space="preserve">Семёнова
 Бэлла Анатольевна,
директор МОУ СОШ с.Скатовка
</t>
  </si>
  <si>
    <t>Романовский района</t>
  </si>
  <si>
    <t xml:space="preserve">МОУ «Средняя общеобразовательная школа р.п. Романовка»
412270, р.п. Романовка, ул. Народная, 39
Канищев Алексей  Николаевич
4 08 53
</t>
  </si>
  <si>
    <t>Ойкина Марина Алексеевна, директор МОУ «Краснолиманская средняя общеобразовательная школа»</t>
  </si>
  <si>
    <t>Романовская СОШ</t>
  </si>
  <si>
    <t>Искровская СОШ</t>
  </si>
  <si>
    <t>Мордовокарайская СОШ</t>
  </si>
  <si>
    <t>Большекарайская СОШ</t>
  </si>
  <si>
    <t>Усть-Щербединская СОШ</t>
  </si>
  <si>
    <t>Малощербединская СОШ</t>
  </si>
  <si>
    <t>Подгорненская СОШ</t>
  </si>
  <si>
    <t>Краснолиманская СОШ</t>
  </si>
  <si>
    <t>р.п.Романовка</t>
  </si>
  <si>
    <t>п.Алексеевский</t>
  </si>
  <si>
    <t>с.Мордовский Карай</t>
  </si>
  <si>
    <t>с. Большой Карай</t>
  </si>
  <si>
    <t>с. Усть-Щербедино</t>
  </si>
  <si>
    <t>с. Малое Щербедино</t>
  </si>
  <si>
    <t>с.Подгорное</t>
  </si>
  <si>
    <t>с.Красный Лиман</t>
  </si>
  <si>
    <t>Ртищевский район</t>
  </si>
  <si>
    <t>г. Ртищево</t>
  </si>
  <si>
    <t>Шило-Голицынская СОШ</t>
  </si>
  <si>
    <t>с. Шило-Голицыно</t>
  </si>
  <si>
    <t>Юсуповская СОШ</t>
  </si>
  <si>
    <t>с. Репьевка</t>
  </si>
  <si>
    <t xml:space="preserve">Ерышовская СОШ </t>
  </si>
  <si>
    <t>с. Ерышовка</t>
  </si>
  <si>
    <t>Салтыковская СОШ</t>
  </si>
  <si>
    <t>с. Салтыковка</t>
  </si>
  <si>
    <t>с. Александровка</t>
  </si>
  <si>
    <t xml:space="preserve">Владыкинская СОШ </t>
  </si>
  <si>
    <t>с. Владыкино</t>
  </si>
  <si>
    <t xml:space="preserve">Александровская СОШ им.С.В.Васильева </t>
  </si>
  <si>
    <t xml:space="preserve">МОУ «Средняя общеобразовательная школа № 9»,
412030, г. Ртищево, ул. Железнодорожная, 66
Соловьева Любовь Владимировна
</t>
  </si>
  <si>
    <t xml:space="preserve">Краснозвездинская СОШ </t>
  </si>
  <si>
    <t>с. Красная Звезда</t>
  </si>
  <si>
    <t>Северская СОШ</t>
  </si>
  <si>
    <t>с. Северка</t>
  </si>
  <si>
    <t xml:space="preserve">Еланская СОШ </t>
  </si>
  <si>
    <t>с. Елань</t>
  </si>
  <si>
    <t xml:space="preserve">Ульяновская СОШ </t>
  </si>
  <si>
    <t>г. ртищево</t>
  </si>
  <si>
    <t>Ртищевская СОШ</t>
  </si>
  <si>
    <t>п. Ртищевский</t>
  </si>
  <si>
    <t xml:space="preserve">Компрессорная СОШ </t>
  </si>
  <si>
    <t>п. Луч</t>
  </si>
  <si>
    <t>Темповская СОШ</t>
  </si>
  <si>
    <t>п. Темп</t>
  </si>
  <si>
    <t>СОШ-интернат №3</t>
  </si>
  <si>
    <t>Самойловский район</t>
  </si>
  <si>
    <t>СОШ с.Святославка</t>
  </si>
  <si>
    <t>СОШ с.Красавка</t>
  </si>
  <si>
    <t xml:space="preserve">МОУ «Средняя общеобразовательная школа № 1» р.п. Самойловка, р.п. Самойловка, ул. 30 лет Победы, 13
Локтионов Виктор Леонидович
2 15 34
</t>
  </si>
  <si>
    <t xml:space="preserve">с. Песчанка
</t>
  </si>
  <si>
    <t xml:space="preserve">с. Благовещенка
</t>
  </si>
  <si>
    <t>с. Залесянка</t>
  </si>
  <si>
    <t>СОШ п. Садовый</t>
  </si>
  <si>
    <t xml:space="preserve">п. Садовый </t>
  </si>
  <si>
    <t>с. Хрущевка</t>
  </si>
  <si>
    <t xml:space="preserve">с. Каменка
</t>
  </si>
  <si>
    <t xml:space="preserve">МОУ «Средняя общеобразовательная школа № 2» р.п. Самойловка, 
р.п. Самойловка, ул. Ревякина, 13
Боброва Светлана Петровна
2 18 63
</t>
  </si>
  <si>
    <t>Наталичева Елена Владимировна, библиотекарь Филиал МОУ «Средняя общеобразовательная школа с. Каменка» в с.Залесянка</t>
  </si>
  <si>
    <t>р.п. Самойловка</t>
  </si>
  <si>
    <t>с. Святославка</t>
  </si>
  <si>
    <t>с. Красавка</t>
  </si>
  <si>
    <t>с. Полоцкое</t>
  </si>
  <si>
    <t>Саратовский район</t>
  </si>
  <si>
    <t>с.Багаевка</t>
  </si>
  <si>
    <t>с.Березина Речка</t>
  </si>
  <si>
    <t>п.Дубки</t>
  </si>
  <si>
    <t>с.Клещевка</t>
  </si>
  <si>
    <t>с.Михайловка</t>
  </si>
  <si>
    <t>с.Поповка</t>
  </si>
  <si>
    <t>п.Расково</t>
  </si>
  <si>
    <t>с.Рыбушка</t>
  </si>
  <si>
    <t>с.Сергиевский</t>
  </si>
  <si>
    <t>с.Сосновка</t>
  </si>
  <si>
    <t>ст.Тарханы</t>
  </si>
  <si>
    <t>с.Усть-Курдюм</t>
  </si>
  <si>
    <t>с.Синенькие</t>
  </si>
  <si>
    <t>СОШ р.п. Красный Текстильщик</t>
  </si>
  <si>
    <t>СОШ р.п. Красный Октябрь</t>
  </si>
  <si>
    <t>СОШ р.п. Соколовый</t>
  </si>
  <si>
    <t>СОШ с.Александровка</t>
  </si>
  <si>
    <t>СОШ с.Березина Речка</t>
  </si>
  <si>
    <t>СОШ п.Дубки</t>
  </si>
  <si>
    <t>СОШ с.Клещевка</t>
  </si>
  <si>
    <t>СОШ с.Михайловка</t>
  </si>
  <si>
    <t>СОШ с.Поповка</t>
  </si>
  <si>
    <t>СОШ п.Расково</t>
  </si>
  <si>
    <t>СОШ с.Рыбушка</t>
  </si>
  <si>
    <t>СОШ п.Сергиевский</t>
  </si>
  <si>
    <t>СОШ с.Сосновка</t>
  </si>
  <si>
    <t>СОШ ст.Тарханы</t>
  </si>
  <si>
    <t>СОШ с.Усть-Курдюм</t>
  </si>
  <si>
    <t>СОШ с.Синенькие</t>
  </si>
  <si>
    <t>СОШ д.Юрловка</t>
  </si>
  <si>
    <t>р.п. К.Текстильщик</t>
  </si>
  <si>
    <t>р.п.К.Октябрь</t>
  </si>
  <si>
    <t>р.п. Соколовый</t>
  </si>
  <si>
    <t>СОШ с.Багаевка</t>
  </si>
  <si>
    <t>СОШ п. Тепличный</t>
  </si>
  <si>
    <t>п. Тепличный</t>
  </si>
  <si>
    <t>д. Юрловка</t>
  </si>
  <si>
    <t>Гимназия № 2</t>
  </si>
  <si>
    <t>0103</t>
  </si>
  <si>
    <t>г. Саратов
(комитет)</t>
  </si>
  <si>
    <t>Восточно-европейский лицей</t>
  </si>
  <si>
    <t>0104</t>
  </si>
  <si>
    <t>Волжский район г.Саратова</t>
  </si>
  <si>
    <t>Гуманитарно-экономический лицей</t>
  </si>
  <si>
    <t>0101</t>
  </si>
  <si>
    <t>Лицей прикладных наук</t>
  </si>
  <si>
    <t>Лицей при СГСЭУ</t>
  </si>
  <si>
    <t>г. Саратов</t>
  </si>
  <si>
    <t>Лицей № 107</t>
  </si>
  <si>
    <t>Национальная (татарская) гимназия</t>
  </si>
  <si>
    <t>Гимназия № 7</t>
  </si>
  <si>
    <t>СОШ № 66</t>
  </si>
  <si>
    <t>СОШ № 11</t>
  </si>
  <si>
    <t xml:space="preserve">СОШ № 30 </t>
  </si>
  <si>
    <t>СОШ № 10</t>
  </si>
  <si>
    <t>Русская классическая гимназия</t>
  </si>
  <si>
    <t>МОУ «Гимназия №4» 
410031, г.Саратов,
ул.Вознесенская, 5;
тел.23-34-91; 28-34-76
дир. Абакумова
Татьяна Николаевна</t>
  </si>
  <si>
    <t>МОУ "Средняя общеобразовательная школа № 12"
410003, г. Саратов,
ул. Б.Горная, 141;
тел. 33-32-81, 33-34-70;
дир. Максимов
Алексей Владимирович</t>
  </si>
  <si>
    <t>МОУ «Средняя
общеобразовательная школа № 9» 
410002, г. Саратов,
ул.Соляная, 17;
тел.23-06-71, 28-12-22;
дир. Калашникова
Лариса Валерьевна</t>
  </si>
  <si>
    <t>МОУ "Лицей № 15"
410015, г.Саратов,
пр.Энтузиастов, 14;
тел. 96-02-38; 
дир. Карпенко
Галина Михайловна</t>
  </si>
  <si>
    <t>СОШ № 53</t>
  </si>
  <si>
    <t>Заводской район г.Саратова</t>
  </si>
  <si>
    <t>СОШ № 106</t>
  </si>
  <si>
    <t>СОШ № 23</t>
  </si>
  <si>
    <t>СОШ № 84</t>
  </si>
  <si>
    <t>Гимназия № 58</t>
  </si>
  <si>
    <t>СОШ с УИП № 34</t>
  </si>
  <si>
    <t>0102</t>
  </si>
  <si>
    <t>СОШ № 43</t>
  </si>
  <si>
    <t>СОШ № 5</t>
  </si>
  <si>
    <t>СОШ № 38</t>
  </si>
  <si>
    <t>СОШ с УИП № 59</t>
  </si>
  <si>
    <t>О(С)ОШ № 9</t>
  </si>
  <si>
    <t>1002</t>
  </si>
  <si>
    <t>СОШ № 83</t>
  </si>
  <si>
    <t>Кировский район г.Саратова</t>
  </si>
  <si>
    <t>СОШ № 70</t>
  </si>
  <si>
    <t>СОШ № 93</t>
  </si>
  <si>
    <t>СОШ № 73</t>
  </si>
  <si>
    <t>МОУ «Средняя
общеобразовательная школа № 67»
410600, г. Саратов,
ул. им. Е.И.Пугачёва, 123;
тел. 26-29-77, 27-12-90;
дир. Полянская
Галина Михайловна</t>
  </si>
  <si>
    <t>Лицей математики и информатики</t>
  </si>
  <si>
    <t>Физико-технический лицей № 1</t>
  </si>
  <si>
    <t>Лицей гуманитарных наук</t>
  </si>
  <si>
    <t>СОШ № 54</t>
  </si>
  <si>
    <t>О(С)ОШ № 3</t>
  </si>
  <si>
    <t>СОШ № 24</t>
  </si>
  <si>
    <t>СОШ № 31</t>
  </si>
  <si>
    <t>СОШ № 71</t>
  </si>
  <si>
    <t>Школа-интернат № 2</t>
  </si>
  <si>
    <t>0503</t>
  </si>
  <si>
    <t>МОУ "Лицей № 36"
410052, г.Саратов,
ул. Одесская, 7;
тел. 63-15-40; 34-09-55;
дир. Лобанова
Ольга Владимировна</t>
  </si>
  <si>
    <t>СОШ № 72</t>
  </si>
  <si>
    <t>Ленинский район г.Саратова</t>
  </si>
  <si>
    <t>СОШ № 76</t>
  </si>
  <si>
    <t>СОШ № 94</t>
  </si>
  <si>
    <t>СОШ № 100</t>
  </si>
  <si>
    <t>Медико-биологический лицей</t>
  </si>
  <si>
    <t>СОШ ОРАВНЕР</t>
  </si>
  <si>
    <t xml:space="preserve">МОУ «Средняя
общеобразовательная школа № 49»
410064, г. Саратов,
ул. Перспективная, 10-а;
тел. 62-42-65, 62-83-11;
дир. Несерина
Нина Николаевна   </t>
  </si>
  <si>
    <t>СОШ с УИП № 56</t>
  </si>
  <si>
    <t>СОШ № 101</t>
  </si>
  <si>
    <t>СОШ № 103</t>
  </si>
  <si>
    <t>СОШ № 41</t>
  </si>
  <si>
    <t>СОШ № 48</t>
  </si>
  <si>
    <t>СОШ № 75</t>
  </si>
  <si>
    <t>СОШ № 102</t>
  </si>
  <si>
    <t>СОШ № 105</t>
  </si>
  <si>
    <t>МОУ "Средняя
общеобразовательная школа № 55"
410007, г.Саратов,
ул. Чехова, 1-а;
тел. 62-67-27, 62-85-23;
дир. Тюсин
Николай Васильевич</t>
  </si>
  <si>
    <t>СОШ № 61</t>
  </si>
  <si>
    <t>СОШ с УИП № 63</t>
  </si>
  <si>
    <t>Гимназия № 87</t>
  </si>
  <si>
    <t>СКШИ № 2</t>
  </si>
  <si>
    <t>0301</t>
  </si>
  <si>
    <t>МОУ "Средняя
общеобразовательная школа № 72"
410033, г.Саратов,
ул. Бережная, 1;
тел. 63-76-20;
дир. Артёмова
Татьяна Сергеевна</t>
  </si>
  <si>
    <t>СОШ № 52</t>
  </si>
  <si>
    <t>СОШ № 86</t>
  </si>
  <si>
    <t>СОШ № 89</t>
  </si>
  <si>
    <t>СОШ с УИП № 108</t>
  </si>
  <si>
    <t>МОУ «Средняя
общеобразовательная школа № 6»
410017, г. Саратов,
ул. им. Симбирцева В.Н., 34;
тел. 20-39-04;
дир. Пажитнёв
Александр Николаевич</t>
  </si>
  <si>
    <t>Лицей № 62</t>
  </si>
  <si>
    <t>Октябрьский район г. Саратова</t>
  </si>
  <si>
    <t>СОШ № 95</t>
  </si>
  <si>
    <t>СОШ № 45</t>
  </si>
  <si>
    <t>Лицей № 2</t>
  </si>
  <si>
    <t>СОШ № 82</t>
  </si>
  <si>
    <t>СОШ № 97</t>
  </si>
  <si>
    <t>Гимназия-интернат № 6</t>
  </si>
  <si>
    <t>0205</t>
  </si>
  <si>
    <t>Лицей при СГТУ</t>
  </si>
  <si>
    <t>МОУ "Гимназия № 1"
410056, г.Саратов,
ул. Мичурина, 88;
тел.23-69-69;
дир. Стрункова
Мария Михайловна</t>
  </si>
  <si>
    <t>Лицей № 3</t>
  </si>
  <si>
    <t>О(С)ОШ № 18</t>
  </si>
  <si>
    <t>СОШ № 27</t>
  </si>
  <si>
    <t>СКШИ</t>
  </si>
  <si>
    <t>СОШ с УИП № 2</t>
  </si>
  <si>
    <t>Фрунзенский район г.Саратова</t>
  </si>
  <si>
    <t>Гимназия № 3</t>
  </si>
  <si>
    <t>Лицей при СГМУ</t>
  </si>
  <si>
    <t>ЛИЕН</t>
  </si>
  <si>
    <t>0206</t>
  </si>
  <si>
    <t>СОШ с УИП № 18</t>
  </si>
  <si>
    <t>СОШ № 77</t>
  </si>
  <si>
    <t>Филлипова Антонина Александровна, заместитель директора по НМР МОУ "Гимназия №4"</t>
  </si>
  <si>
    <t>Злобина Элла Вячеслововна, заместитель директора по УВР МОУ "Лицей математики и информатики"</t>
  </si>
  <si>
    <t>г. Саратов (комитет)</t>
  </si>
  <si>
    <t xml:space="preserve">МВ(С)ОУ «Вечерняя (сменная) общеобразовательная школа №10» г. Саратова, 410080, г. Саратов, Сокурский тракт, 57, а/я 80
Каримбаев Булатпек Сембекович
67- 56- 15
</t>
  </si>
  <si>
    <t xml:space="preserve">МВ(С)ОУ «Вечерняя (сменная) общеобразовательная школа №35» г.Саратова, 410032, г. Саратов,  а/я 32, УШ 382/33
Каримбаев Сергей Булатпекович
45- 85- 50
</t>
  </si>
  <si>
    <t xml:space="preserve">МВ(С)ОУ «ОСОШ №3» (классы на базе ФБУ УФСИН ИЗ 64/1)
ул. Танкистов, 126
Иванова Елена Владиславовна
66-10-61
</t>
  </si>
  <si>
    <t>Зорин Евгений Дмитриевич, начальник ФБУ УФСИН ИЗ 64/1</t>
  </si>
  <si>
    <t>ОСОШ №3</t>
  </si>
  <si>
    <t xml:space="preserve">МОУ "Средняя
общеобразовательная школа № 2
с углублённым изучением предметов им. В.П.Тихонова" 
410056, г.Саратов, 
ул. Мичурина, 16; тел 51-17-80; дир. Мелащенко
Валентина Дмитриевна   </t>
  </si>
  <si>
    <t xml:space="preserve">Щекутеева Наталия
Владимировна, заместитель
директора по УВР
МОУ СОШ № 3 с.Александров-Гай
</t>
  </si>
  <si>
    <t xml:space="preserve">МОУ «Средняя общеобразовательная школа р.п. Соколовый», 
410501, р.п. Соколовый, 
Богатырева  Антонина Ивановна
67-66-18
</t>
  </si>
  <si>
    <t>ЗАТО Светлый</t>
  </si>
  <si>
    <t>СОШ №3 имени В.Н.Щеголева</t>
  </si>
  <si>
    <t xml:space="preserve">МОУ "Средняя общеобразовательная школа № 3 имени В.Н.Щеголева"
п.Светлый», п.Светлый,
ул. Кузнецова, д.12
8(84558)34191
Мальцева Людмила
Дмитриевна
</t>
  </si>
  <si>
    <t xml:space="preserve">Шибко 
Вера Николаевна,
заместитель начальника методического отдела МУ "Управление образования, молодёжной политики и развития спорта"
</t>
  </si>
  <si>
    <t>Советский район</t>
  </si>
  <si>
    <t xml:space="preserve">МОУ «Средняя общеобразовательная школа    № 2 р. п. Степное» 
413210, Советский район, п. Степное, ул. Димитрова, 20
Миткевич Елена Юрьевна
 5-14-83
</t>
  </si>
  <si>
    <t xml:space="preserve">СОШ  № 2 </t>
  </si>
  <si>
    <t>СОШ с.Мечетное</t>
  </si>
  <si>
    <t>СОШ р.п.Пушкино</t>
  </si>
  <si>
    <t>ПУ № 77</t>
  </si>
  <si>
    <t>р.п.Степное</t>
  </si>
  <si>
    <t>с.Мечетное</t>
  </si>
  <si>
    <t>р.п.Пушкино</t>
  </si>
  <si>
    <t>р.п.Советское</t>
  </si>
  <si>
    <t>СОШ р.п. Советское</t>
  </si>
  <si>
    <t>СОШ с. Александровка</t>
  </si>
  <si>
    <t>Татищевский район</t>
  </si>
  <si>
    <t xml:space="preserve">МОУ «Средняя общеобразовательная школа № 1 р.п. Татищево»,412170 ,р.п.Татищево
ул. Школьная, 8, тел. 4-13-04
Двигало Валентина Геннадиевна
</t>
  </si>
  <si>
    <t>Кардаш Диана Николаевна руководитель сектора «Учебно-методический центр»</t>
  </si>
  <si>
    <t>СОШ с. Идолга</t>
  </si>
  <si>
    <t>СОШ с. Октябрьский Городок</t>
  </si>
  <si>
    <t>СОШ с. Мизино-Лапшиновка</t>
  </si>
  <si>
    <t>СОШ с. Сокур</t>
  </si>
  <si>
    <t>СОШ с. Большая Ивановка</t>
  </si>
  <si>
    <t>СОШ с. Сторожевка</t>
  </si>
  <si>
    <t>СОШ с. Ягодная Поляна</t>
  </si>
  <si>
    <t>СОШ с. Широкое</t>
  </si>
  <si>
    <t>СОШ ст. Курдюм</t>
  </si>
  <si>
    <t>р.п. Татищево</t>
  </si>
  <si>
    <t>с. Идолга</t>
  </si>
  <si>
    <t>с. Октябрьский Городок</t>
  </si>
  <si>
    <t>п. Садовый</t>
  </si>
  <si>
    <t>с. Мизино-Лапшиновка</t>
  </si>
  <si>
    <t>с. Сокур</t>
  </si>
  <si>
    <t>с. Большая Ивановка</t>
  </si>
  <si>
    <t>с. Сторожевка</t>
  </si>
  <si>
    <t>с. Ягодная Поляна</t>
  </si>
  <si>
    <t>с. Широкое</t>
  </si>
  <si>
    <t>Организационно-территориальная схема 
проведения ЕГЭ по русскому языку на территории Саратовской области в 2012 году</t>
  </si>
  <si>
    <t>Организационно-территориальная схема 
проведения ЕГЭ по математике  на территории Саратовской области в 2012 году</t>
  </si>
  <si>
    <t>СОШ № 42</t>
  </si>
  <si>
    <t>СОШ п. Пробуждение</t>
  </si>
  <si>
    <t>п. Пробуждение</t>
  </si>
  <si>
    <t xml:space="preserve">МБОУ «Средняя общеобразовательная школа № 1» 
413100, г. Энгельс, ул. Тельмана, 139 
Соцкий Анатолий Алексеевич 
95-27-37
</t>
  </si>
  <si>
    <t xml:space="preserve">МБОУ «Основная общеобразовательная школа № 3» г.Энгельса, 
413116, г. Энгельс, 
ул. Менделеева, 7
Жулева Татьяна Геннадьевна
72-84-39
</t>
  </si>
  <si>
    <t xml:space="preserve">МБОУ «Средняя общеобразовательная школа № 9» г.Энгельса, 413116, г. Энгельс, ул. Ломоносова, 7а
Губанова Валентина Леонидовна    
72-69-44 
</t>
  </si>
  <si>
    <t xml:space="preserve">МБОУ «Средняя общеобразовательная школа № 32», г. Энгельса, 413111, г. Энгельс,
ул. Минская, 
Рогачева Светлана Александровна
95-06-50
</t>
  </si>
  <si>
    <t xml:space="preserve">МБОУ «Средняя общеобразовательная школа № 21» 
413102, г. Энгельс-2, 
Квасова Ольга Федоровна
55-01-40 
</t>
  </si>
  <si>
    <t xml:space="preserve">МБОУ «Средняя общеобразовательная школа п.Бурный»
413153, п. Бурный
Терсина Ирина Николаевна 
79-01-80
</t>
  </si>
  <si>
    <t xml:space="preserve">МБОУ «Средняя общеобразовательная школа № 33» г. Энгельса, 413100, г. Энгельс, ул. Тельмана, 2
Потрусова Лариса Николаевна
54-12-80
</t>
  </si>
  <si>
    <t>ФКОУ В(С)ОШ УФСИН России по Саратовской области</t>
  </si>
  <si>
    <t xml:space="preserve">ФКОУ В(С)ОШ УФСИН </t>
  </si>
  <si>
    <t>0404</t>
  </si>
  <si>
    <t>ст. Курдюм</t>
  </si>
  <si>
    <t>Турковский район</t>
  </si>
  <si>
    <t xml:space="preserve">МОУ «Средняя общеобразовательная школа р.п.Турки», 412070,
 р.п.Турки, ул. Свердлова, 5, 
тел. 8-845-43-2-13-46
Лопаткина Людмила Викторовна
</t>
  </si>
  <si>
    <t>Прокофьева Галина Викторовна, 
директор МУ "Турковский методический центр"</t>
  </si>
  <si>
    <t>СОШ  с.Каменка</t>
  </si>
  <si>
    <t>СОШ с.Перевесинка</t>
  </si>
  <si>
    <t>СОШ с. Перевесино-Михайловка</t>
  </si>
  <si>
    <t>СОШ с.Рязанка</t>
  </si>
  <si>
    <t>с. Перевесино-Михайловка</t>
  </si>
  <si>
    <t>СОШ с. Студенка</t>
  </si>
  <si>
    <t>с. Студенка</t>
  </si>
  <si>
    <t>с. Перевесинка</t>
  </si>
  <si>
    <t>с. Рязанка</t>
  </si>
  <si>
    <t>р.п. Турки</t>
  </si>
  <si>
    <t>Федоровский район</t>
  </si>
  <si>
    <t xml:space="preserve">МОУ «Средняя общеобразовательная школа №1  п.Мокроус», п.Мокроус, 
тел. 5-04-08
Демидова Татьяна Леонидовна
</t>
  </si>
  <si>
    <t xml:space="preserve">Верещагина
Светлана Михайловна, 
учитель химии 
МОУ СОШ с.Федоровка
</t>
  </si>
  <si>
    <t xml:space="preserve">СОШ №2 </t>
  </si>
  <si>
    <t>СОШ с.Спартак</t>
  </si>
  <si>
    <t>СОШ с.Еруслан</t>
  </si>
  <si>
    <t>СОШ п.Солнечный</t>
  </si>
  <si>
    <t>СОШ с.Калуга</t>
  </si>
  <si>
    <t>СОШ с.Федоровка</t>
  </si>
  <si>
    <t>п.Мокроус</t>
  </si>
  <si>
    <t>с.Спартак</t>
  </si>
  <si>
    <t>с.Еруслан</t>
  </si>
  <si>
    <t>с.Долина</t>
  </si>
  <si>
    <t>п.Солнечный</t>
  </si>
  <si>
    <t>с.Первомайское</t>
  </si>
  <si>
    <t>с.Калуга</t>
  </si>
  <si>
    <t>с.Федоровка</t>
  </si>
  <si>
    <t>с. Мунино</t>
  </si>
  <si>
    <t>СОШ с.Романовка</t>
  </si>
  <si>
    <t>с.Романовка</t>
  </si>
  <si>
    <t>Хвалынский район</t>
  </si>
  <si>
    <t xml:space="preserve">МОУ «Средняя общеобразовательная школа № 2» 
 412780, г. Хвалынск, ул. Революционная, 260
Летягина Ирина Михайловна   
2-10-47
</t>
  </si>
  <si>
    <t>Корякова Анастасия Антоновна, методист МОУ ДПО «Учебно-методический центр»</t>
  </si>
  <si>
    <t>СОШ п. Возрождение</t>
  </si>
  <si>
    <t xml:space="preserve">СОШ с. Сосновая Маза </t>
  </si>
  <si>
    <t>СОШ п. Алексеевка</t>
  </si>
  <si>
    <t>СОШ с. Апалиха</t>
  </si>
  <si>
    <t>ПУ № 71</t>
  </si>
  <si>
    <t>п. Алексеевка</t>
  </si>
  <si>
    <t>с. Апалиха</t>
  </si>
  <si>
    <t>г. Хвалынск</t>
  </si>
  <si>
    <t>п. Возрождение</t>
  </si>
  <si>
    <t>с. Сосновая Маза</t>
  </si>
  <si>
    <t>СОШ - интернат для детей сирот и детей, оставшихся без попечения родителей</t>
  </si>
  <si>
    <t>Энгельсский район</t>
  </si>
  <si>
    <t>СОШ № 19</t>
  </si>
  <si>
    <t>СОШ № 30</t>
  </si>
  <si>
    <t>СОШ с. Красный Яр</t>
  </si>
  <si>
    <t>СОШ № 33</t>
  </si>
  <si>
    <t>СОШ п. им. К. Маркса</t>
  </si>
  <si>
    <t>СОШ № 18</t>
  </si>
  <si>
    <t>СОШ № 16</t>
  </si>
  <si>
    <t>МЭЛ</t>
  </si>
  <si>
    <t>"Кадетская школа "Патриот"</t>
  </si>
  <si>
    <t>СОШ с. Терновка</t>
  </si>
  <si>
    <t>СОШ с. Узморье</t>
  </si>
  <si>
    <t>СОШ п. Бурный</t>
  </si>
  <si>
    <t>СОШ с. Воскресенка</t>
  </si>
  <si>
    <t>СОШ с. Зеленый Дол</t>
  </si>
  <si>
    <t>СОШ с. Широкополье</t>
  </si>
  <si>
    <t>СОШ № 15</t>
  </si>
  <si>
    <t>СОШ п. Коминтерн</t>
  </si>
  <si>
    <t>СОШ № 32</t>
  </si>
  <si>
    <t>СОШ с. Заветное</t>
  </si>
  <si>
    <t>СОШ п. Придорожный</t>
  </si>
  <si>
    <t>г. Энгельс</t>
  </si>
  <si>
    <t>с. Красный Яр</t>
  </si>
  <si>
    <t>п. им. К. Маркса</t>
  </si>
  <si>
    <t>с. Узморье</t>
  </si>
  <si>
    <t>п. Бурный</t>
  </si>
  <si>
    <t>с. Воскресенка</t>
  </si>
  <si>
    <t>с. Зеленый Дол</t>
  </si>
  <si>
    <t>с. Широкополье</t>
  </si>
  <si>
    <t>п. Коминтерн</t>
  </si>
  <si>
    <t>с. Заветное</t>
  </si>
  <si>
    <t>п. Придорожный</t>
  </si>
  <si>
    <t>СОШ с. Генеральское</t>
  </si>
  <si>
    <t>с. Генеральское</t>
  </si>
  <si>
    <t>СОШ с. Шумейка</t>
  </si>
  <si>
    <t>с. Шумейка</t>
  </si>
  <si>
    <t>СОШ п. Новопушкинское</t>
  </si>
  <si>
    <t>п. Новопушкинское</t>
  </si>
  <si>
    <t>СОШ № 152 (в/ч)</t>
  </si>
  <si>
    <t>Учреждения СПО</t>
  </si>
  <si>
    <t>Саратовский профессионально-педагогический колледж им.Ю.А.Гагарина</t>
  </si>
  <si>
    <t xml:space="preserve">Всероссийский государственный колледж строительства мостов и гидротехнических сооружений </t>
  </si>
  <si>
    <t>Воронина Людмила Алексеевна -  замес-титель директора Саратовского техникума железнодорожного транспорта</t>
  </si>
  <si>
    <t>Саратовский областной социально-педагогический колледж</t>
  </si>
  <si>
    <t>Саратовский техникум железнодорожного транспорта</t>
  </si>
  <si>
    <t>Саратовский  областной базовый медицинский колледж</t>
  </si>
  <si>
    <t>Отделение СПО СГМУ</t>
  </si>
  <si>
    <t>ФГОУ СПО «Саратовский профессионально-педагогический колледж им. Ю.А.Гагарина»,410760, г. Саратов, ул. Сакко-Ванцетти, д. 15 Директор - Зайцев Василий Александрович,т. 23-51-25</t>
  </si>
  <si>
    <t>Варламова Наталья Евгеньевна – замес-титель директора Саратовского финансово-технологического техникума</t>
  </si>
  <si>
    <t xml:space="preserve">Саратовский государственный колледж книжного бизнеса и информационных технологий </t>
  </si>
  <si>
    <t>Саратовский техникум дизайна одежды и сервиса</t>
  </si>
  <si>
    <t>Саратовский колледж информационных технологий и управления</t>
  </si>
  <si>
    <t>Колледж управления и сервиса СГУ</t>
  </si>
  <si>
    <t>Саратовский торгово-экономический техникум</t>
  </si>
  <si>
    <t xml:space="preserve">Саратовский финансово-технологический техникум </t>
  </si>
  <si>
    <t>Поволжский государственный межрегиональный строительный колледж</t>
  </si>
  <si>
    <t>Саратовский колледж кулинарного искусства</t>
  </si>
  <si>
    <t>Саратовский областной химико-технологический техникум</t>
  </si>
  <si>
    <t xml:space="preserve">ФГОУ СПО «Саратовский финансово-технологический техникум»
410028, г. Саратов,
 ул. Мичурина, 97
Директор - Митрофанова 
Галина Николаевна,
 т. 23-65-21
</t>
  </si>
  <si>
    <t>1201</t>
  </si>
  <si>
    <t>ПЛ №47</t>
  </si>
  <si>
    <t>1102</t>
  </si>
  <si>
    <t>1101</t>
  </si>
  <si>
    <t xml:space="preserve">МОУ «Средняя общеобразовательная школа № 3» г.Ртищево, 412030, г. Ртищево, ул. Пугачевская, 6
Рудаева Светлана Владимировна
4-17--04
</t>
  </si>
  <si>
    <t>ПУ №80</t>
  </si>
  <si>
    <t>Аткарский филиал ФГОУ СПО «Саратовский финансово-технологический техникум»</t>
  </si>
  <si>
    <t xml:space="preserve">ПУ № 21
</t>
  </si>
  <si>
    <t xml:space="preserve">Базарнокарабулакский техникум агробизнеса </t>
  </si>
  <si>
    <t>1202</t>
  </si>
  <si>
    <t>Балашовский техникум механизации сельского хозяйства</t>
  </si>
  <si>
    <t>Балашовское медицинское училище</t>
  </si>
  <si>
    <t>Балашовский кооперативный техникум Саратовского облпотребсоюза</t>
  </si>
  <si>
    <t>Балаковский политехнический техникум</t>
  </si>
  <si>
    <t>Поволжский колледж технологий и менеджмента</t>
  </si>
  <si>
    <t>Вольский педагогический колледж им. Ф.И.Панфёрова</t>
  </si>
  <si>
    <t>Вольсский технологический техникум</t>
  </si>
  <si>
    <t>ПУ№ 53</t>
  </si>
  <si>
    <t>1302</t>
  </si>
  <si>
    <t>Краснокутский зооветеринарный техникум</t>
  </si>
  <si>
    <t>Новоузенский сельскохозяйственный техникум</t>
  </si>
  <si>
    <t>Марксовский сельскохозяйственный техникум</t>
  </si>
  <si>
    <t>Марксовский электротехнический колледж</t>
  </si>
  <si>
    <t>Ртищевский техникум ж/д транспорта - филиал ГОУ ВПО «Самарский ГУПС»</t>
  </si>
  <si>
    <t>ПУ №76</t>
  </si>
  <si>
    <t>ПУ №12</t>
  </si>
  <si>
    <t>Балаковский медицинский колледж</t>
  </si>
  <si>
    <t>ПЛ №35</t>
  </si>
  <si>
    <t>ПУ №2</t>
  </si>
  <si>
    <t>1301</t>
  </si>
  <si>
    <t>Техникум отраслевых технологий и финансов</t>
  </si>
  <si>
    <t>Балаковский автомобильно-электромеханический техникум</t>
  </si>
  <si>
    <t>Балашовское музыкальное училище (техникум)</t>
  </si>
  <si>
    <t>Балаковский промышленно-транспортный техникум</t>
  </si>
  <si>
    <t xml:space="preserve">МОУ «Средняя общеобразовательная школа № 8» г.Новоузенска, 
413360, г. Новоузенск, ул. Московская, 59
Губина Лидия Александровна
2-16-39
</t>
  </si>
  <si>
    <t xml:space="preserve">МОУ «Средняя общеобразовательная школа № 1» г.Новоузенска, 
413362, г. Новоузенск, 
2 микрорайон,
Петранкина Любовь Михайловна
2-90-79
</t>
  </si>
  <si>
    <t>Саратовское художественное училище им. А.П.Боголюбова (техникум)</t>
  </si>
  <si>
    <t>ПУ № 25</t>
  </si>
  <si>
    <t>БФ ФГОУ СПО "Сельскохозяйственный техникум имени К.А. Тимирязева"</t>
  </si>
  <si>
    <t>НФ ГОУ СПО "Базарнокарабулакский техникум агробизнеса"</t>
  </si>
  <si>
    <t>ВФ ГОУ СПО "Базарнокарабулакский техникум агробизнеса"</t>
  </si>
  <si>
    <t>Вольское музыкальное  училище им. В.В.Ковалева (техникум)</t>
  </si>
  <si>
    <t>Балаковское училище искусств (техникум)</t>
  </si>
  <si>
    <t>Вольский сельскохозяйственный техникум</t>
  </si>
  <si>
    <t>Вольский медицинский колледж им. З.И. Маресевой</t>
  </si>
  <si>
    <t xml:space="preserve">ФГОУ СПО «Саратовский техникум железнодорожного транспорта»
410071, г. Саратов, 
1-й Интернациональный проезд, 1а
Директор - Чирикова Лилия Ивановна
</t>
  </si>
  <si>
    <t>1303</t>
  </si>
  <si>
    <t xml:space="preserve">МВ(С)ОУ «Вечерняя (сменная) общеобразовательная школа №4» г.Балашова при ФБУ  «Лечебное исправительное учреждение УФСИН по Саратовской области», Чиркин Юрий Николаевич
412302, г. Балашов, Саратовское шоссе
</t>
  </si>
  <si>
    <t xml:space="preserve">Сурин Руслан Владимирович, начальник отдела по воспитательной работе с осужденными ФБУ«Лечебное исправительное учреждение УФСИН по Саратовской области» </t>
  </si>
  <si>
    <t xml:space="preserve">МВ(С)ОУ «Вечерняя (сменная) общеобразовательная школа №3» г. Балашова при ФБУ  «Тюрьма главного УФСИН по Саратовской области»
Дергачев Вадим Александрович
412302, г. Саратов, ул. Уральская, 17
</t>
  </si>
  <si>
    <t xml:space="preserve">Книгин Андрей Анатольевич, начальник воспитательного  отдела ФБУ«Тюрьма главного УФСИН по Саратовской области» </t>
  </si>
  <si>
    <t>СОШ с.Мунино</t>
  </si>
  <si>
    <t>1001</t>
  </si>
  <si>
    <t>0502</t>
  </si>
  <si>
    <t>СОШ №2 р.п. Дергачи</t>
  </si>
  <si>
    <t>СОШ с. Алтата</t>
  </si>
  <si>
    <t>СОШ п. Орошаемый</t>
  </si>
  <si>
    <t>СОШ п. Первомайский</t>
  </si>
  <si>
    <t>СОШ п. Восточный</t>
  </si>
  <si>
    <t>СОШ с. Сафаровка</t>
  </si>
  <si>
    <t>СОШ. П. Зерновой</t>
  </si>
  <si>
    <t>СОШ п. Красноозерный</t>
  </si>
  <si>
    <t>СОШ №1 р.п. Дергачи</t>
  </si>
  <si>
    <t>СОШ с. Новоросляевка</t>
  </si>
  <si>
    <t>СОШ п. Демьяс</t>
  </si>
  <si>
    <t>СОШ п. Мирный</t>
  </si>
  <si>
    <t>СОШ с.Ямское</t>
  </si>
  <si>
    <t>СОШ п. Римско-Корсаковка</t>
  </si>
  <si>
    <t>0701</t>
  </si>
  <si>
    <t>1005</t>
  </si>
  <si>
    <t>0203</t>
  </si>
  <si>
    <t>В(С)ОШ №10</t>
  </si>
  <si>
    <t>В(С)ОШ №35</t>
  </si>
  <si>
    <t>Сельскохозяйственный техникум им.К.А.Тимирязева</t>
  </si>
  <si>
    <t>СОШ с.Долина</t>
  </si>
  <si>
    <t>Саратовский колледж радиоэлектроники им.П.Н.Яблочкова СГУ</t>
  </si>
  <si>
    <t>Саратовский областной колледж искусств</t>
  </si>
  <si>
    <t>Энгельсский медицинский колледж</t>
  </si>
  <si>
    <t>Энгельсский профессионально-педагогический колледж</t>
  </si>
  <si>
    <t>Энгельсский промышленно-экономический техникум</t>
  </si>
  <si>
    <t>Энгельсский филиал Поволжского государственного межрегионального строительного колледжа</t>
  </si>
  <si>
    <t>ПУ № 9</t>
  </si>
  <si>
    <t>Центр СПО ПКИ (филиала) АНО ВПО Центросоюза РФ «Российский университет кооперации»</t>
  </si>
  <si>
    <t>Энгельсский механико-технологический техникум</t>
  </si>
  <si>
    <t>Энгельсский политехнический техникум</t>
  </si>
  <si>
    <t>Аркадакский филиал Балашовского медицинского училища</t>
  </si>
  <si>
    <t>Пугачевский гидромелиоративный техникум им. В.И.Чапаева</t>
  </si>
  <si>
    <t>Марксовское училище искусств (техникум)</t>
  </si>
  <si>
    <t>ПУ №39</t>
  </si>
  <si>
    <t xml:space="preserve">МОУ «Средняя общеобразовательная школа № 3 им. Героя Советского Союза  И.В.Панфилова»,
412540, г. Петровск, ул. Советская, 79 Медведев  Александр Владимирович, 2 63 15
</t>
  </si>
  <si>
    <t>СОШ № 18 (вечерники), выпускники прошлых лет</t>
  </si>
  <si>
    <t>Саратовский техникум промышленных технологий и автомобильного сервиса (ПЛ №51)</t>
  </si>
  <si>
    <t>Саратовский техникум строительных технологий и сферы обслуживания (ПЛ №20)</t>
  </si>
  <si>
    <t>Колледж при СЮИ МВД</t>
  </si>
  <si>
    <t>ПУ №22</t>
  </si>
  <si>
    <t>ПУ №70</t>
  </si>
  <si>
    <t>Структурное подразделение Энгельсского медицинского колледжа</t>
  </si>
  <si>
    <t>Саратовский областной колледж культуры имени Е.Н.Курганова</t>
  </si>
  <si>
    <t xml:space="preserve"> Бизнес-колледж гуманитарных и технических наук ИБиДА</t>
  </si>
  <si>
    <t>Профессиональный лицей СГТУ</t>
  </si>
  <si>
    <t>ПУ № 15</t>
  </si>
  <si>
    <t>Горбунова Ольга Владимировна, учитель начальных классов МОУ СОШ с. Алексеевка</t>
  </si>
  <si>
    <t xml:space="preserve">Вилкова Елена Юрьевна, заместитель директора по учебно-воспитательной работе МОУ СОШ№5
</t>
  </si>
  <si>
    <t>Макаровская СОШ</t>
  </si>
  <si>
    <t>ПЛ №8</t>
  </si>
  <si>
    <t>ПЛ №41</t>
  </si>
  <si>
    <t>ПЛ №49</t>
  </si>
  <si>
    <t>ПУ №30</t>
  </si>
  <si>
    <t>с. Макарово</t>
  </si>
  <si>
    <t>СОШ р.п. Турки</t>
  </si>
  <si>
    <t xml:space="preserve">МОУ «Средняя общеобразова
тельная школа №1 сАлександров-Гай», ул.Советская, 16
Коблова Ольга Авзальевна,
т.2-22-97; 2-23-98
</t>
  </si>
  <si>
    <t xml:space="preserve">МОУ "Средняя общеобразовательная школа №9" г. Аткарска,
412420, г. Аткарск, 
ул. Советская, д.88
Жилкина Фаина Сергеевна 3-31-91
</t>
  </si>
  <si>
    <t xml:space="preserve">Куделькина Галина Александровна, 
учитель начальных классов МОУ СОШ №6 г. Аткарска
</t>
  </si>
  <si>
    <t>МОУ "Средняя общеобразовательная школа №8" г. Аткарска, 
412420, г. Аткарск, 
ул. Революционная, 60
Капралова Татьяна Николаевна 
3-33-69</t>
  </si>
  <si>
    <t xml:space="preserve">МОУ «Средняя общеобразовательная школа №2 р.п.Базарный Карабулак», 
412600, р.п. Базарный Карабулак, ул. Топольчанская, д.1, Трошина Наталья Викторовна, 
2-24-90
</t>
  </si>
  <si>
    <t xml:space="preserve">Захарова Светлана Геннадьевна, заместитель директора по воспитательной работе
МОУ СОШ№21
</t>
  </si>
  <si>
    <t>МОУ «Гимназия им. Ю.А.Гарнаева г.Балашова», 412300, г.Балашов, ул. Ленина, 22, 4-32-23, Шехматов Сергей Андреевич</t>
  </si>
  <si>
    <t xml:space="preserve">Юрасова Лариса Владимировна,  заместитель директора 
МОУ СОШ №16 г. Вольска
</t>
  </si>
  <si>
    <t xml:space="preserve">Вельдина Ирина Александровна, учитель начальных классов МОУ СОШ №17 г.Вольска  </t>
  </si>
  <si>
    <t>Ермалаева Марина Николаевна, учитель географии МОУСОШ с. Ново-Алексеевка</t>
  </si>
  <si>
    <t>Васнева Галина Павловна, директор  МОУ ООШ  п. Советский</t>
  </si>
  <si>
    <t xml:space="preserve">Горшенина Ирина Анатольевна, учитель начальных классов МОУ СОШ с. Кипцы </t>
  </si>
  <si>
    <t>Муниципальное общеобразовательное учреждение «Средняя общеобразовательная школа №3»
413503, г.Ершов, ул Некрасова , 7, 5-92-00,
 Широкова Антонина Викентьевна
5-92-00</t>
  </si>
  <si>
    <t xml:space="preserve">МОУ
«Средняя общеобразовательная школа с. Ивантеевка» 413950,
Саратовская область,
с. Ивантеевка
ул. Советская 23
т. 5-12-76, Арбузова
Татьяна Михайловна
</t>
  </si>
  <si>
    <t xml:space="preserve">Бородастова
Ирина
Викторовна,
учитель начальных классов МОУ «Гимназия»
</t>
  </si>
  <si>
    <t xml:space="preserve">Фролова Тамара Алексеевна, методист управления образования администрации Калининского муниципального района </t>
  </si>
  <si>
    <t>Сероштан
Ирина Ивановна,
зам.директора по УВР МОУ СОШ №1
г. Красноармейска</t>
  </si>
  <si>
    <t xml:space="preserve">Орлова 
Наталья Константиновна, заместитель директора по УВР МОУ СОШ №8 г. Красноармейска
</t>
  </si>
  <si>
    <t xml:space="preserve">Ворожейкина Татьяна 
Евтифьевна, зам. директора по УВР МОУ СОШ  с. Журавлевка
</t>
  </si>
  <si>
    <t>Дубцова Ольга Павловна, директор МОУ ООШ  с. Савельевка</t>
  </si>
  <si>
    <t>Ёрина Татьяна Александровна,  директор МОУ СОШ  п. Октябрьский</t>
  </si>
  <si>
    <t>Симонова Елена Анатольевна, учитель начальных классов МОУ СОШ с. Бутырки</t>
  </si>
  <si>
    <t>Шашлова Марина Владимировна,  учитель биологии МОУ СОШ с. Приволжское</t>
  </si>
  <si>
    <t>Терешин Сергей Александрович, учитель истории и обществознания МОУ СОШ с. Каменка</t>
  </si>
  <si>
    <t xml:space="preserve">Кузнецова Светлана Владимировна, методист РМК </t>
  </si>
  <si>
    <t xml:space="preserve">Ермилова Елена Владимировна, методист РМК   </t>
  </si>
  <si>
    <t>Якупова Наталья Александровна, учитель истории МОУ ООШ  р.п. Озинки</t>
  </si>
  <si>
    <t xml:space="preserve">Смагина Александра Николаевна, зам. директора по УВР МОУ СОШ  п. Октябрьский </t>
  </si>
  <si>
    <t xml:space="preserve">Казакова Майя Геннадьевна, учитель начальных классов МОУ СОШ №1 г.Петровска </t>
  </si>
  <si>
    <t>Лапшина Наталия Владимировна, учитель начальных классов МОУ ООШ  №7  г.Петровска</t>
  </si>
  <si>
    <t xml:space="preserve">Машкова Тамара Владимировна, учитель начальных классов
МОУ СОШ
 с.Агафоновка
</t>
  </si>
  <si>
    <t xml:space="preserve">Лаврушина Людмила Валерьевна,
учитель начальных классов МОУ СОШ № 2 г.Пугачева
</t>
  </si>
  <si>
    <t xml:space="preserve">Фомина
Елена Владимировна, учитель начальных классов 
МОУ СОШ  №1 г.Пугачева 
</t>
  </si>
  <si>
    <t>Портянко Светлана Сергеевна, ведущий специалист управления образования</t>
  </si>
  <si>
    <t xml:space="preserve">Рубцова Марина Вячеславовна,  учитель английского языка  МОУ СОШ№2 г.Ртищево </t>
  </si>
  <si>
    <t xml:space="preserve">Муравьева
Наталия Игоревна,
заместитель директора по УВР МОУ "Лицей №4"
</t>
  </si>
  <si>
    <t xml:space="preserve">Кудряшова
Ольга Викторовна,
заместитель директора по УВР МОУ ГЭЛ
</t>
  </si>
  <si>
    <t xml:space="preserve">Кочугуева
Маргарита Михайловна,
заместитель директора по УВР МОУ СОШ № 43 </t>
  </si>
  <si>
    <t>МОУ «Средняя
общеобразовательная школа № 40» 
410049, г.Саратов,
ул.Кавказская, 17;тел.96-50-22, 96-79-51;дир. Донник
Наталья Константиновна</t>
  </si>
  <si>
    <t>Белова
Елена Викторовна,
заместитель директора по УВР СОШ с УИП № 59</t>
  </si>
  <si>
    <t>Федорова
Ирина Михайловна,
заместитель директора по УВР МОУ СОШ № 83</t>
  </si>
  <si>
    <t>МОУ «Средняя
общеобразовательная школа № 84»
410022, г.Саратов, ул. Южно-Зелёная, 11а; тел.92-16-26, 92-04-00;
дир. Поляков
Али Сабирович</t>
  </si>
  <si>
    <t>Никитина
Ирина Никитична,
заместиетль диреткора по УВР МОУ ООШ № 22</t>
  </si>
  <si>
    <t>Трофимова
Ирина Викторовна,
заместитель директора по УВР МОУ СОШ № 67</t>
  </si>
  <si>
    <t xml:space="preserve">Толмачева
Светлана Владимировна,
заместитель директора по УВР МОУ СОШ № 100 </t>
  </si>
  <si>
    <t xml:space="preserve">Шалак
Ирина Тасбулатовна,
заместитель директора по УВР МОУ ООШ № 44 </t>
  </si>
  <si>
    <t>Кузьмина
Елена Александровна,
заместитель директора по УВР МОУ СОШ № 103</t>
  </si>
  <si>
    <t xml:space="preserve">Варфоломеева
Светлана Владимировна,
заместитель директора по УВР МОУ СОШ № 55 </t>
  </si>
  <si>
    <t>Рябцева
Светлана Георгиевна,
заместитель директора по УВР МОУ СОШ № 7</t>
  </si>
  <si>
    <t xml:space="preserve">Еськина
Елена Станиславовна,
заместитель директора по ВР МОУ "Гимназия №1"
</t>
  </si>
  <si>
    <t>Горбачёв
Алексей Владимирович,
учитель биологии МОУ
СОШ № 77</t>
  </si>
  <si>
    <t xml:space="preserve">Ефимова
Екатерина Юрьевна,
учитель физической культуры МОУ "Гимназия №3"
</t>
  </si>
  <si>
    <t xml:space="preserve">Ионов Андрей Викторович,  учитель иностранного языка МОУ СОШ №63 с углубленным изучением предметов художественно-эстетического цикла </t>
  </si>
  <si>
    <t>Ваганов Евгений Константинович,  учитель музыки МОУ ООШ №44</t>
  </si>
  <si>
    <t>Глебова Лариса Александровна, методист управления образования администрации Саратовского муниципального района</t>
  </si>
  <si>
    <t>Бейбулатова Елена Анатольевна,  учитель физики МОУ СОШ №1 р.п.Степное</t>
  </si>
  <si>
    <t>Воронина Людмила Алексеевна -  заместитель директора Саратовского техникума железнодорожного транспорта</t>
  </si>
  <si>
    <t xml:space="preserve">Шишкин 
Валерий Вячеславович – заместитель директора Саратовского колледжа ин-формационных тех-нологий и управле-ния СГТУ
</t>
  </si>
  <si>
    <t>Зазерская Татьяна Владимировна, заместитель директора по УВР МОУ СОШ№26</t>
  </si>
  <si>
    <t>Еловенко Ирина Анатольевна, зам. директора по научно-методической работе МОУСОШ №2  г. Красный Кут</t>
  </si>
  <si>
    <t>Дудникова Ирина Евгеньевна, педагог-психолог МОУ СОШ №2 р.п. Самойловка</t>
  </si>
  <si>
    <t>Шубина
Наталья Владимировна,
заместитель директора по УВР   МОУ                                                                                                                                                                          "Лицей № 107"</t>
  </si>
  <si>
    <t>Рябова Валентина Владимировна, заместитель директора по УВР МОУ СОШ №31</t>
  </si>
  <si>
    <t>Акаева
Светлана Николаевна,
заместитель директора по УВР МОУ
СОШ № 86</t>
  </si>
  <si>
    <t>Сапрыкина
Наталья Владимировна,
заместитель директора по УВР  МОУ"Лицей № 2"</t>
  </si>
  <si>
    <t xml:space="preserve">Шишкин 
Валерий Вячеславо-вич – заместитель директора Саратовского колледжа информационных тех-нологий и управления СГТУ
</t>
  </si>
  <si>
    <t>Варламова Наталья Евгеньевна – заместитель директора Саратовского финансово-технологического техникума</t>
  </si>
  <si>
    <t>Геологический колледж СГУ</t>
  </si>
  <si>
    <t>Саратовский медицинский колледж</t>
  </si>
  <si>
    <t>ПУ №54</t>
  </si>
  <si>
    <t>итого</t>
  </si>
  <si>
    <t>нпо и спо</t>
  </si>
  <si>
    <t>школьники</t>
  </si>
  <si>
    <t>Приложение №1</t>
  </si>
  <si>
    <t>Приложение №2</t>
  </si>
  <si>
    <t>Красноармейский автомобилестроительный колледж - филиал государственного бюджетного  образовательного учреждения ВПО "Российская академия народного хозяйства и государственной службы при Президенте РФ"</t>
  </si>
  <si>
    <t>Бизнес-колледж гуманитарных и технических наук ИБиДА</t>
  </si>
  <si>
    <t>СОШ № 7</t>
  </si>
  <si>
    <t>Гимназия № 1</t>
  </si>
  <si>
    <t>СОШ № 6</t>
  </si>
  <si>
    <t>СОШ № 49</t>
  </si>
  <si>
    <t>СОШ № 55</t>
  </si>
  <si>
    <t>Пункт проведения экзамена</t>
  </si>
  <si>
    <t>Код ППЭ</t>
  </si>
  <si>
    <t>Наименование ОУ, адрес, телефон, ФИО руководителя</t>
  </si>
  <si>
    <t>ФИО руководителя ППЭ</t>
  </si>
  <si>
    <t>Код района, города</t>
  </si>
  <si>
    <t>Наименование района города</t>
  </si>
  <si>
    <t>Расстояние до ППЭ</t>
  </si>
  <si>
    <t>Код ООУ</t>
  </si>
  <si>
    <t>Наименование ООУ</t>
  </si>
  <si>
    <t>Тип ООУ</t>
  </si>
  <si>
    <t>СОШ № 50</t>
  </si>
  <si>
    <t>СОШ № 9</t>
  </si>
  <si>
    <t>Гимназия № 4</t>
  </si>
  <si>
    <t>СОШ № 40</t>
  </si>
  <si>
    <t>Гимназия № 5</t>
  </si>
  <si>
    <t>Лицей № 15</t>
  </si>
  <si>
    <t>СОШ № 21</t>
  </si>
  <si>
    <t>СОШ № 51</t>
  </si>
  <si>
    <t>СОШ № 2</t>
  </si>
  <si>
    <t>Лицей № 37</t>
  </si>
  <si>
    <t>СОШ № 47</t>
  </si>
  <si>
    <t>Лицей № 36</t>
  </si>
  <si>
    <t>СОШ № 67</t>
  </si>
  <si>
    <t>Лицей № 4</t>
  </si>
  <si>
    <t>СОШ № 12</t>
  </si>
  <si>
    <t>МОУ "Лицей № 4"
410031, г.Саратов,
ул.Московская, 64/32;
тел.26-23-80; 
дир. Рыженко
Надежда Николаевна</t>
  </si>
  <si>
    <t>МОУ «Гимназия № 5» 
410048, г.Саратов, 
1-ый Тульский пр., 6а;
тел. 44-68-45, 92-47-89;
дир. Киреев
Вадим Вячеславович</t>
  </si>
  <si>
    <t>МОУ «Средняя
общеобразовательная школа № 21»
410005, г. Саратов,
ул.Посадского, 193;
тел.26-31-59, 26-33-06;
дир. Паршикова
Татьяна Викторовна</t>
  </si>
  <si>
    <t>МОУ «Средняя
общеобразовательная школа № 51»
410010, г. Саратов,
ул.Артиллерийская, 27;
тел.64-67-75, 64-70-84;
дир. Паршина
Светлана Ярославовна</t>
  </si>
  <si>
    <t>МОУ «Средняя
общеобразовательная школа № 50»
410041, г. Саратов,
ул. Загороднева, 16;
тел. 62-82-42;
дир. Рябцева
Ольга Владимировна</t>
  </si>
  <si>
    <t>МОУ «Средняя
общеобразовательная школа № 7»
410054, г. Саратов,
ул. Аткарская, 1в;
тел. 51-82-00; 
дир. Устинина
Лидия Михайловна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</si>
</sst>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vertical="top" wrapText="1"/>
    </xf>
    <xf numFmtId="0" fontId="2" fillId="11" borderId="10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left" vertical="top" wrapText="1"/>
    </xf>
    <xf numFmtId="49" fontId="2" fillId="11" borderId="11" xfId="0" applyNumberFormat="1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11" borderId="12" xfId="0" applyFont="1" applyFill="1" applyBorder="1" applyAlignment="1">
      <alignment horizontal="center" vertical="top" wrapText="1"/>
    </xf>
    <xf numFmtId="0" fontId="7" fillId="11" borderId="1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7" fillId="11" borderId="1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11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L79"/>
  <sheetViews>
    <sheetView zoomScale="75" zoomScaleNormal="75" zoomScaleSheetLayoutView="87" zoomScalePageLayoutView="0" workbookViewId="0" topLeftCell="A39">
      <selection activeCell="J84" sqref="J84"/>
    </sheetView>
  </sheetViews>
  <sheetFormatPr defaultColWidth="9.140625" defaultRowHeight="12.75"/>
  <cols>
    <col min="1" max="1" width="6.7109375" style="142" customWidth="1"/>
    <col min="2" max="2" width="35.7109375" style="0" customWidth="1"/>
    <col min="3" max="3" width="26.7109375" style="0" customWidth="1"/>
    <col min="4" max="5" width="8.28125" style="142" customWidth="1"/>
    <col min="6" max="6" width="9.28125" style="142" customWidth="1"/>
    <col min="7" max="7" width="31.7109375" style="0" customWidth="1"/>
    <col min="8" max="9" width="8.28125" style="142" customWidth="1"/>
    <col min="10" max="10" width="24.28125" style="0" customWidth="1"/>
    <col min="11" max="12" width="8.7109375" style="142" customWidth="1"/>
  </cols>
  <sheetData>
    <row r="1" spans="10:12" ht="19.5" customHeight="1">
      <c r="J1" s="170" t="s">
        <v>1343</v>
      </c>
      <c r="K1" s="171"/>
      <c r="L1" s="171"/>
    </row>
    <row r="2" spans="1:12" ht="41.25" customHeight="1">
      <c r="A2" s="172" t="s">
        <v>1038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4" spans="1:12" s="139" customFormat="1" ht="15.75">
      <c r="A4" s="189" t="s">
        <v>1351</v>
      </c>
      <c r="B4" s="190"/>
      <c r="C4" s="190"/>
      <c r="D4" s="190"/>
      <c r="E4" s="191"/>
      <c r="F4" s="189" t="s">
        <v>3</v>
      </c>
      <c r="G4" s="190"/>
      <c r="H4" s="190"/>
      <c r="I4" s="190"/>
      <c r="J4" s="190"/>
      <c r="K4" s="190"/>
      <c r="L4" s="191"/>
    </row>
    <row r="5" spans="1:12" s="139" customFormat="1" ht="19.5" customHeight="1">
      <c r="A5" s="188" t="s">
        <v>1352</v>
      </c>
      <c r="B5" s="188" t="s">
        <v>1353</v>
      </c>
      <c r="C5" s="188" t="s">
        <v>1354</v>
      </c>
      <c r="D5" s="186" t="s">
        <v>1</v>
      </c>
      <c r="E5" s="186" t="s">
        <v>2</v>
      </c>
      <c r="F5" s="188" t="s">
        <v>4</v>
      </c>
      <c r="G5" s="188"/>
      <c r="H5" s="188"/>
      <c r="I5" s="188" t="s">
        <v>1355</v>
      </c>
      <c r="J5" s="188" t="s">
        <v>1356</v>
      </c>
      <c r="K5" s="186" t="s">
        <v>5</v>
      </c>
      <c r="L5" s="188" t="s">
        <v>1357</v>
      </c>
    </row>
    <row r="6" spans="1:12" s="139" customFormat="1" ht="35.25" customHeight="1">
      <c r="A6" s="188"/>
      <c r="B6" s="188"/>
      <c r="C6" s="188"/>
      <c r="D6" s="187"/>
      <c r="E6" s="187"/>
      <c r="F6" s="113" t="s">
        <v>1358</v>
      </c>
      <c r="G6" s="113" t="s">
        <v>1359</v>
      </c>
      <c r="H6" s="88" t="s">
        <v>1360</v>
      </c>
      <c r="I6" s="188"/>
      <c r="J6" s="188"/>
      <c r="K6" s="187"/>
      <c r="L6" s="188"/>
    </row>
    <row r="7" spans="1:12" s="140" customFormat="1" ht="21.75" customHeight="1">
      <c r="A7" s="63"/>
      <c r="B7" s="62" t="s">
        <v>1100</v>
      </c>
      <c r="C7" s="62"/>
      <c r="D7" s="141"/>
      <c r="E7" s="141"/>
      <c r="F7" s="149"/>
      <c r="G7" s="62"/>
      <c r="H7" s="90"/>
      <c r="I7" s="63"/>
      <c r="J7" s="62"/>
      <c r="K7" s="63"/>
      <c r="L7" s="63"/>
    </row>
    <row r="8" spans="1:12" s="140" customFormat="1" ht="21.75" customHeight="1">
      <c r="A8" s="176">
        <v>375</v>
      </c>
      <c r="B8" s="174" t="s">
        <v>1042</v>
      </c>
      <c r="C8" s="174"/>
      <c r="D8" s="176">
        <v>162</v>
      </c>
      <c r="E8" s="176">
        <v>11</v>
      </c>
      <c r="F8" s="118">
        <v>238138</v>
      </c>
      <c r="G8" s="20" t="s">
        <v>1101</v>
      </c>
      <c r="H8" s="14" t="s">
        <v>890</v>
      </c>
      <c r="I8" s="9">
        <v>238</v>
      </c>
      <c r="J8" s="20" t="s">
        <v>1121</v>
      </c>
      <c r="K8" s="9">
        <v>46</v>
      </c>
      <c r="L8" s="9">
        <v>0</v>
      </c>
    </row>
    <row r="9" spans="1:12" s="140" customFormat="1" ht="21.75" customHeight="1">
      <c r="A9" s="177"/>
      <c r="B9" s="175"/>
      <c r="C9" s="175"/>
      <c r="D9" s="177"/>
      <c r="E9" s="177"/>
      <c r="F9" s="118">
        <v>238147</v>
      </c>
      <c r="G9" s="20" t="s">
        <v>1375</v>
      </c>
      <c r="H9" s="14" t="s">
        <v>890</v>
      </c>
      <c r="I9" s="9">
        <v>238</v>
      </c>
      <c r="J9" s="20" t="s">
        <v>1121</v>
      </c>
      <c r="K9" s="9">
        <v>38</v>
      </c>
      <c r="L9" s="9">
        <v>0</v>
      </c>
    </row>
    <row r="10" spans="1:12" s="140" customFormat="1" ht="21.75" customHeight="1">
      <c r="A10" s="177"/>
      <c r="B10" s="175"/>
      <c r="C10" s="175"/>
      <c r="D10" s="177"/>
      <c r="E10" s="177"/>
      <c r="F10" s="137">
        <v>238177</v>
      </c>
      <c r="G10" s="56" t="s">
        <v>121</v>
      </c>
      <c r="H10" s="14" t="s">
        <v>890</v>
      </c>
      <c r="I10" s="9">
        <v>238</v>
      </c>
      <c r="J10" s="20" t="s">
        <v>103</v>
      </c>
      <c r="K10" s="9">
        <v>8</v>
      </c>
      <c r="L10" s="9">
        <v>45</v>
      </c>
    </row>
    <row r="11" spans="1:12" s="140" customFormat="1" ht="37.5" customHeight="1">
      <c r="A11" s="178"/>
      <c r="B11" s="182"/>
      <c r="C11" s="182"/>
      <c r="D11" s="178"/>
      <c r="E11" s="178"/>
      <c r="F11" s="118">
        <v>238155</v>
      </c>
      <c r="G11" s="20" t="s">
        <v>1104</v>
      </c>
      <c r="H11" s="14" t="s">
        <v>890</v>
      </c>
      <c r="I11" s="9">
        <v>238</v>
      </c>
      <c r="J11" s="20" t="s">
        <v>1121</v>
      </c>
      <c r="K11" s="9">
        <v>70</v>
      </c>
      <c r="L11" s="9">
        <v>0</v>
      </c>
    </row>
    <row r="12" spans="1:12" s="140" customFormat="1" ht="21.75" customHeight="1">
      <c r="A12" s="176">
        <v>451</v>
      </c>
      <c r="B12" s="160" t="s">
        <v>1043</v>
      </c>
      <c r="C12" s="174"/>
      <c r="D12" s="176">
        <v>169</v>
      </c>
      <c r="E12" s="176">
        <v>12</v>
      </c>
      <c r="F12" s="137">
        <v>238142</v>
      </c>
      <c r="G12" s="56" t="s">
        <v>1362</v>
      </c>
      <c r="H12" s="14" t="s">
        <v>890</v>
      </c>
      <c r="I12" s="9">
        <v>238</v>
      </c>
      <c r="J12" s="20" t="s">
        <v>1121</v>
      </c>
      <c r="K12" s="9">
        <v>22</v>
      </c>
      <c r="L12" s="9">
        <v>0</v>
      </c>
    </row>
    <row r="13" spans="1:12" s="140" customFormat="1" ht="21.75" customHeight="1">
      <c r="A13" s="177"/>
      <c r="B13" s="161"/>
      <c r="C13" s="175"/>
      <c r="D13" s="177"/>
      <c r="E13" s="177"/>
      <c r="F13" s="118">
        <v>238145</v>
      </c>
      <c r="G13" s="15" t="s">
        <v>1116</v>
      </c>
      <c r="H13" s="14" t="s">
        <v>890</v>
      </c>
      <c r="I13" s="9">
        <v>238</v>
      </c>
      <c r="J13" s="20" t="s">
        <v>1121</v>
      </c>
      <c r="K13" s="9">
        <v>51</v>
      </c>
      <c r="L13" s="9">
        <v>0</v>
      </c>
    </row>
    <row r="14" spans="1:12" s="140" customFormat="1" ht="21.75" customHeight="1">
      <c r="A14" s="177"/>
      <c r="B14" s="161"/>
      <c r="C14" s="175"/>
      <c r="D14" s="177"/>
      <c r="E14" s="177"/>
      <c r="F14" s="118">
        <v>238146</v>
      </c>
      <c r="G14" s="15" t="s">
        <v>909</v>
      </c>
      <c r="H14" s="14" t="s">
        <v>890</v>
      </c>
      <c r="I14" s="9">
        <v>238</v>
      </c>
      <c r="J14" s="20" t="s">
        <v>1121</v>
      </c>
      <c r="K14" s="9">
        <v>40</v>
      </c>
      <c r="L14" s="9">
        <v>0</v>
      </c>
    </row>
    <row r="15" spans="1:12" s="140" customFormat="1" ht="21.75" customHeight="1">
      <c r="A15" s="177"/>
      <c r="B15" s="161"/>
      <c r="C15" s="175"/>
      <c r="D15" s="177"/>
      <c r="E15" s="177"/>
      <c r="F15" s="137">
        <v>238173</v>
      </c>
      <c r="G15" s="56" t="s">
        <v>1103</v>
      </c>
      <c r="H15" s="14" t="s">
        <v>890</v>
      </c>
      <c r="I15" s="9">
        <v>238</v>
      </c>
      <c r="J15" s="20" t="s">
        <v>1122</v>
      </c>
      <c r="K15" s="9">
        <v>34</v>
      </c>
      <c r="L15" s="9">
        <v>25</v>
      </c>
    </row>
    <row r="16" spans="1:12" s="140" customFormat="1" ht="21.75" customHeight="1">
      <c r="A16" s="177"/>
      <c r="B16" s="161"/>
      <c r="C16" s="175"/>
      <c r="D16" s="177"/>
      <c r="E16" s="177"/>
      <c r="F16" s="118">
        <v>238178</v>
      </c>
      <c r="G16" s="15" t="s">
        <v>1132</v>
      </c>
      <c r="H16" s="14" t="s">
        <v>890</v>
      </c>
      <c r="I16" s="9">
        <v>238</v>
      </c>
      <c r="J16" s="20" t="s">
        <v>1133</v>
      </c>
      <c r="K16" s="9">
        <v>8</v>
      </c>
      <c r="L16" s="9">
        <v>20</v>
      </c>
    </row>
    <row r="17" spans="1:12" s="140" customFormat="1" ht="21.75" customHeight="1">
      <c r="A17" s="177"/>
      <c r="B17" s="161"/>
      <c r="C17" s="175"/>
      <c r="D17" s="177"/>
      <c r="E17" s="177"/>
      <c r="F17" s="118">
        <v>238390</v>
      </c>
      <c r="G17" s="15" t="s">
        <v>1134</v>
      </c>
      <c r="H17" s="14" t="s">
        <v>890</v>
      </c>
      <c r="I17" s="9">
        <v>238</v>
      </c>
      <c r="J17" s="20" t="s">
        <v>1135</v>
      </c>
      <c r="K17" s="9">
        <v>14</v>
      </c>
      <c r="L17" s="9">
        <v>15</v>
      </c>
    </row>
    <row r="18" spans="1:12" s="140" customFormat="1" ht="21.75" customHeight="1">
      <c r="A18" s="176">
        <v>376</v>
      </c>
      <c r="B18" s="174" t="s">
        <v>1044</v>
      </c>
      <c r="C18" s="174"/>
      <c r="D18" s="176">
        <f>K18+K19+K20+K21+K22</f>
        <v>159</v>
      </c>
      <c r="E18" s="176">
        <v>11</v>
      </c>
      <c r="F18" s="137">
        <v>238144</v>
      </c>
      <c r="G18" s="56" t="s">
        <v>915</v>
      </c>
      <c r="H18" s="14" t="s">
        <v>890</v>
      </c>
      <c r="I18" s="9">
        <v>238</v>
      </c>
      <c r="J18" s="20" t="s">
        <v>1121</v>
      </c>
      <c r="K18" s="9">
        <v>31</v>
      </c>
      <c r="L18" s="9">
        <v>0</v>
      </c>
    </row>
    <row r="19" spans="1:12" s="140" customFormat="1" ht="21.75" customHeight="1">
      <c r="A19" s="177"/>
      <c r="B19" s="175"/>
      <c r="C19" s="175"/>
      <c r="D19" s="177"/>
      <c r="E19" s="177"/>
      <c r="F19" s="137">
        <v>238139</v>
      </c>
      <c r="G19" s="56" t="s">
        <v>751</v>
      </c>
      <c r="H19" s="14" t="s">
        <v>890</v>
      </c>
      <c r="I19" s="9">
        <v>238</v>
      </c>
      <c r="J19" s="20" t="s">
        <v>1121</v>
      </c>
      <c r="K19" s="9">
        <v>73</v>
      </c>
      <c r="L19" s="9">
        <v>0</v>
      </c>
    </row>
    <row r="20" spans="1:12" s="140" customFormat="1" ht="21.75" customHeight="1">
      <c r="A20" s="177"/>
      <c r="B20" s="175"/>
      <c r="C20" s="175"/>
      <c r="D20" s="177"/>
      <c r="E20" s="177"/>
      <c r="F20" s="137">
        <v>238151</v>
      </c>
      <c r="G20" s="56" t="s">
        <v>1118</v>
      </c>
      <c r="H20" s="14" t="s">
        <v>890</v>
      </c>
      <c r="I20" s="9">
        <v>238</v>
      </c>
      <c r="J20" s="20" t="s">
        <v>1121</v>
      </c>
      <c r="K20" s="9">
        <v>30</v>
      </c>
      <c r="L20" s="9">
        <v>0</v>
      </c>
    </row>
    <row r="21" spans="1:12" s="140" customFormat="1" ht="21.75" customHeight="1">
      <c r="A21" s="177"/>
      <c r="B21" s="175"/>
      <c r="C21" s="175"/>
      <c r="D21" s="177"/>
      <c r="E21" s="177"/>
      <c r="F21" s="137">
        <v>238181</v>
      </c>
      <c r="G21" s="56" t="s">
        <v>1136</v>
      </c>
      <c r="H21" s="14" t="s">
        <v>890</v>
      </c>
      <c r="I21" s="9">
        <v>238</v>
      </c>
      <c r="J21" s="20" t="s">
        <v>1137</v>
      </c>
      <c r="K21" s="9">
        <v>13</v>
      </c>
      <c r="L21" s="9">
        <v>20</v>
      </c>
    </row>
    <row r="22" spans="1:12" s="140" customFormat="1" ht="21.75" customHeight="1">
      <c r="A22" s="178"/>
      <c r="B22" s="182"/>
      <c r="C22" s="182"/>
      <c r="D22" s="178"/>
      <c r="E22" s="178"/>
      <c r="F22" s="137">
        <v>238190</v>
      </c>
      <c r="G22" s="56" t="s">
        <v>1105</v>
      </c>
      <c r="H22" s="14" t="s">
        <v>890</v>
      </c>
      <c r="I22" s="9">
        <v>238</v>
      </c>
      <c r="J22" s="20" t="s">
        <v>1123</v>
      </c>
      <c r="K22" s="9">
        <v>12</v>
      </c>
      <c r="L22" s="9">
        <v>10</v>
      </c>
    </row>
    <row r="23" spans="1:12" s="140" customFormat="1" ht="21.75" customHeight="1">
      <c r="A23" s="176">
        <v>378</v>
      </c>
      <c r="B23" s="174" t="s">
        <v>1045</v>
      </c>
      <c r="C23" s="174"/>
      <c r="D23" s="176">
        <v>157</v>
      </c>
      <c r="E23" s="176">
        <v>11</v>
      </c>
      <c r="F23" s="137">
        <v>238152</v>
      </c>
      <c r="G23" s="56" t="s">
        <v>1107</v>
      </c>
      <c r="H23" s="14" t="s">
        <v>890</v>
      </c>
      <c r="I23" s="9">
        <v>238</v>
      </c>
      <c r="J23" s="20" t="s">
        <v>1121</v>
      </c>
      <c r="K23" s="9">
        <v>14</v>
      </c>
      <c r="L23" s="9">
        <v>0</v>
      </c>
    </row>
    <row r="24" spans="1:12" s="140" customFormat="1" ht="21.75" customHeight="1">
      <c r="A24" s="177"/>
      <c r="B24" s="175"/>
      <c r="C24" s="175"/>
      <c r="D24" s="177"/>
      <c r="E24" s="177"/>
      <c r="F24" s="118">
        <v>238180</v>
      </c>
      <c r="G24" s="15" t="s">
        <v>1040</v>
      </c>
      <c r="H24" s="14" t="s">
        <v>890</v>
      </c>
      <c r="I24" s="9">
        <v>238</v>
      </c>
      <c r="J24" s="20" t="s">
        <v>1041</v>
      </c>
      <c r="K24" s="9">
        <v>14</v>
      </c>
      <c r="L24" s="9">
        <v>7</v>
      </c>
    </row>
    <row r="25" spans="1:12" s="140" customFormat="1" ht="21.75" customHeight="1">
      <c r="A25" s="177"/>
      <c r="B25" s="175"/>
      <c r="C25" s="175"/>
      <c r="D25" s="177"/>
      <c r="E25" s="177"/>
      <c r="F25" s="118">
        <v>238182</v>
      </c>
      <c r="G25" s="15" t="s">
        <v>1117</v>
      </c>
      <c r="H25" s="14" t="s">
        <v>890</v>
      </c>
      <c r="I25" s="9">
        <v>238</v>
      </c>
      <c r="J25" s="20" t="s">
        <v>1129</v>
      </c>
      <c r="K25" s="9">
        <v>5</v>
      </c>
      <c r="L25" s="9">
        <v>3</v>
      </c>
    </row>
    <row r="26" spans="1:12" s="140" customFormat="1" ht="31.5" customHeight="1">
      <c r="A26" s="177"/>
      <c r="B26" s="175"/>
      <c r="C26" s="175"/>
      <c r="D26" s="177"/>
      <c r="E26" s="177"/>
      <c r="F26" s="137">
        <v>238191</v>
      </c>
      <c r="G26" s="56" t="s">
        <v>1119</v>
      </c>
      <c r="H26" s="14" t="s">
        <v>890</v>
      </c>
      <c r="I26" s="9">
        <v>238</v>
      </c>
      <c r="J26" s="20" t="s">
        <v>1130</v>
      </c>
      <c r="K26" s="9">
        <v>9</v>
      </c>
      <c r="L26" s="9">
        <v>20</v>
      </c>
    </row>
    <row r="27" spans="1:12" s="140" customFormat="1" ht="21.75" customHeight="1">
      <c r="A27" s="177"/>
      <c r="B27" s="175"/>
      <c r="C27" s="175"/>
      <c r="D27" s="177"/>
      <c r="E27" s="177"/>
      <c r="F27" s="118">
        <v>238141</v>
      </c>
      <c r="G27" s="20" t="s">
        <v>1102</v>
      </c>
      <c r="H27" s="14" t="s">
        <v>890</v>
      </c>
      <c r="I27" s="9">
        <v>238</v>
      </c>
      <c r="J27" s="20" t="s">
        <v>1121</v>
      </c>
      <c r="K27" s="9">
        <v>59</v>
      </c>
      <c r="L27" s="9">
        <v>0</v>
      </c>
    </row>
    <row r="28" spans="1:12" s="140" customFormat="1" ht="21.75" customHeight="1">
      <c r="A28" s="177"/>
      <c r="B28" s="175"/>
      <c r="C28" s="175"/>
      <c r="D28" s="177"/>
      <c r="E28" s="177"/>
      <c r="F28" s="81">
        <v>238153</v>
      </c>
      <c r="G28" s="18" t="s">
        <v>1106</v>
      </c>
      <c r="H28" s="14" t="s">
        <v>890</v>
      </c>
      <c r="I28" s="9">
        <v>238</v>
      </c>
      <c r="J28" s="18" t="s">
        <v>1121</v>
      </c>
      <c r="K28" s="9">
        <v>30</v>
      </c>
      <c r="L28" s="9">
        <v>0</v>
      </c>
    </row>
    <row r="29" spans="1:12" s="140" customFormat="1" ht="21.75" customHeight="1">
      <c r="A29" s="177"/>
      <c r="B29" s="175"/>
      <c r="C29" s="175"/>
      <c r="D29" s="177"/>
      <c r="E29" s="177"/>
      <c r="F29" s="137">
        <v>238159</v>
      </c>
      <c r="G29" s="56" t="s">
        <v>1367</v>
      </c>
      <c r="H29" s="14" t="s">
        <v>890</v>
      </c>
      <c r="I29" s="9">
        <v>238</v>
      </c>
      <c r="J29" s="20" t="s">
        <v>1121</v>
      </c>
      <c r="K29" s="9">
        <v>22</v>
      </c>
      <c r="L29" s="9">
        <v>0</v>
      </c>
    </row>
    <row r="30" spans="1:12" s="140" customFormat="1" ht="30" customHeight="1">
      <c r="A30" s="178"/>
      <c r="B30" s="182"/>
      <c r="C30" s="182"/>
      <c r="D30" s="178"/>
      <c r="E30" s="178"/>
      <c r="F30" s="137">
        <v>238193</v>
      </c>
      <c r="G30" s="56" t="s">
        <v>1120</v>
      </c>
      <c r="H30" s="14" t="s">
        <v>890</v>
      </c>
      <c r="I30" s="9">
        <v>238</v>
      </c>
      <c r="J30" s="20" t="s">
        <v>1131</v>
      </c>
      <c r="K30" s="9">
        <v>4</v>
      </c>
      <c r="L30" s="9">
        <v>18</v>
      </c>
    </row>
    <row r="31" spans="1:12" s="140" customFormat="1" ht="21.75" customHeight="1">
      <c r="A31" s="176">
        <v>379</v>
      </c>
      <c r="B31" s="174" t="s">
        <v>1048</v>
      </c>
      <c r="C31" s="174"/>
      <c r="D31" s="176">
        <f>K31+K28+K33+K34+K35+K36+K37+K38+K39+K40+K41+K42</f>
        <v>83</v>
      </c>
      <c r="E31" s="176">
        <v>6</v>
      </c>
      <c r="F31" s="81">
        <v>238149</v>
      </c>
      <c r="G31" s="18" t="s">
        <v>931</v>
      </c>
      <c r="H31" s="14" t="s">
        <v>890</v>
      </c>
      <c r="I31" s="9">
        <v>238</v>
      </c>
      <c r="J31" s="18" t="s">
        <v>1121</v>
      </c>
      <c r="K31" s="9">
        <v>18</v>
      </c>
      <c r="L31" s="9">
        <v>0</v>
      </c>
    </row>
    <row r="32" spans="1:12" s="140" customFormat="1" ht="21.75" customHeight="1">
      <c r="A32" s="177"/>
      <c r="B32" s="175"/>
      <c r="C32" s="175"/>
      <c r="D32" s="177"/>
      <c r="E32" s="177"/>
      <c r="F32" s="81">
        <v>238153</v>
      </c>
      <c r="G32" s="18" t="s">
        <v>1249</v>
      </c>
      <c r="H32" s="14" t="s">
        <v>890</v>
      </c>
      <c r="I32" s="9">
        <v>238</v>
      </c>
      <c r="J32" s="18" t="s">
        <v>1121</v>
      </c>
      <c r="K32" s="9">
        <v>30</v>
      </c>
      <c r="L32" s="9">
        <v>0</v>
      </c>
    </row>
    <row r="33" spans="1:12" s="140" customFormat="1" ht="21.75" customHeight="1">
      <c r="A33" s="177"/>
      <c r="B33" s="175"/>
      <c r="C33" s="175"/>
      <c r="D33" s="177"/>
      <c r="E33" s="177"/>
      <c r="F33" s="81">
        <v>238156</v>
      </c>
      <c r="G33" s="18" t="s">
        <v>1108</v>
      </c>
      <c r="H33" s="14" t="s">
        <v>887</v>
      </c>
      <c r="I33" s="9">
        <v>238</v>
      </c>
      <c r="J33" s="18" t="s">
        <v>1121</v>
      </c>
      <c r="K33" s="9">
        <v>15</v>
      </c>
      <c r="L33" s="9">
        <v>0</v>
      </c>
    </row>
    <row r="34" spans="1:12" s="140" customFormat="1" ht="21.75" customHeight="1">
      <c r="A34" s="177"/>
      <c r="B34" s="175"/>
      <c r="C34" s="175"/>
      <c r="D34" s="177"/>
      <c r="E34" s="177"/>
      <c r="F34" s="124">
        <v>238201</v>
      </c>
      <c r="G34" s="17" t="s">
        <v>1109</v>
      </c>
      <c r="H34" s="14" t="s">
        <v>958</v>
      </c>
      <c r="I34" s="9">
        <v>238</v>
      </c>
      <c r="J34" s="18" t="s">
        <v>1121</v>
      </c>
      <c r="K34" s="9">
        <v>20</v>
      </c>
      <c r="L34" s="9">
        <v>0</v>
      </c>
    </row>
    <row r="35" spans="1:12" s="140" customFormat="1" ht="30" customHeight="1">
      <c r="A35" s="177"/>
      <c r="B35" s="175"/>
      <c r="C35" s="175"/>
      <c r="D35" s="177"/>
      <c r="E35" s="177"/>
      <c r="F35" s="81">
        <v>250131</v>
      </c>
      <c r="G35" s="82" t="s">
        <v>1236</v>
      </c>
      <c r="H35" s="26" t="s">
        <v>1168</v>
      </c>
      <c r="I35" s="9">
        <v>238</v>
      </c>
      <c r="J35" s="18" t="s">
        <v>1121</v>
      </c>
      <c r="K35" s="9"/>
      <c r="L35" s="9">
        <v>0</v>
      </c>
    </row>
    <row r="36" spans="1:12" s="140" customFormat="1" ht="32.25" customHeight="1">
      <c r="A36" s="177"/>
      <c r="B36" s="175"/>
      <c r="C36" s="175"/>
      <c r="D36" s="177"/>
      <c r="E36" s="177"/>
      <c r="F36" s="81">
        <v>250132</v>
      </c>
      <c r="G36" s="82" t="s">
        <v>1237</v>
      </c>
      <c r="H36" s="26" t="s">
        <v>1168</v>
      </c>
      <c r="I36" s="9">
        <v>238</v>
      </c>
      <c r="J36" s="18" t="s">
        <v>1121</v>
      </c>
      <c r="K36" s="9"/>
      <c r="L36" s="9">
        <v>0</v>
      </c>
    </row>
    <row r="37" spans="1:12" s="140" customFormat="1" ht="33" customHeight="1">
      <c r="A37" s="177"/>
      <c r="B37" s="175"/>
      <c r="C37" s="175"/>
      <c r="D37" s="177"/>
      <c r="E37" s="177"/>
      <c r="F37" s="81">
        <v>250133</v>
      </c>
      <c r="G37" s="82" t="s">
        <v>1238</v>
      </c>
      <c r="H37" s="26" t="s">
        <v>1159</v>
      </c>
      <c r="I37" s="9">
        <v>238</v>
      </c>
      <c r="J37" s="18" t="s">
        <v>1121</v>
      </c>
      <c r="K37" s="9"/>
      <c r="L37" s="9">
        <v>0</v>
      </c>
    </row>
    <row r="38" spans="1:12" s="140" customFormat="1" ht="62.25" customHeight="1">
      <c r="A38" s="177"/>
      <c r="B38" s="175"/>
      <c r="C38" s="175"/>
      <c r="D38" s="177"/>
      <c r="E38" s="177"/>
      <c r="F38" s="81">
        <v>250157</v>
      </c>
      <c r="G38" s="82" t="s">
        <v>1239</v>
      </c>
      <c r="H38" s="26" t="s">
        <v>1168</v>
      </c>
      <c r="I38" s="9">
        <v>238</v>
      </c>
      <c r="J38" s="18" t="s">
        <v>1121</v>
      </c>
      <c r="K38" s="9"/>
      <c r="L38" s="9">
        <v>0</v>
      </c>
    </row>
    <row r="39" spans="1:12" s="140" customFormat="1" ht="21.75" customHeight="1">
      <c r="A39" s="177"/>
      <c r="B39" s="175"/>
      <c r="C39" s="175"/>
      <c r="D39" s="177"/>
      <c r="E39" s="177"/>
      <c r="F39" s="81">
        <v>250201</v>
      </c>
      <c r="G39" s="82" t="s">
        <v>1240</v>
      </c>
      <c r="H39" s="26" t="s">
        <v>1162</v>
      </c>
      <c r="I39" s="9">
        <v>238</v>
      </c>
      <c r="J39" s="18" t="s">
        <v>1121</v>
      </c>
      <c r="K39" s="9"/>
      <c r="L39" s="9">
        <v>0</v>
      </c>
    </row>
    <row r="40" spans="1:12" s="140" customFormat="1" ht="32.25" customHeight="1">
      <c r="A40" s="177"/>
      <c r="B40" s="175"/>
      <c r="C40" s="175"/>
      <c r="D40" s="177"/>
      <c r="E40" s="177"/>
      <c r="F40" s="81">
        <v>250202</v>
      </c>
      <c r="G40" s="82" t="s">
        <v>1242</v>
      </c>
      <c r="H40" s="26" t="s">
        <v>1159</v>
      </c>
      <c r="I40" s="9">
        <v>238</v>
      </c>
      <c r="J40" s="18" t="s">
        <v>1121</v>
      </c>
      <c r="K40" s="9"/>
      <c r="L40" s="9">
        <v>0</v>
      </c>
    </row>
    <row r="41" spans="1:12" s="140" customFormat="1" ht="31.5" customHeight="1">
      <c r="A41" s="177"/>
      <c r="B41" s="175"/>
      <c r="C41" s="175"/>
      <c r="D41" s="177"/>
      <c r="E41" s="177"/>
      <c r="F41" s="81">
        <v>250203</v>
      </c>
      <c r="G41" s="82" t="s">
        <v>1243</v>
      </c>
      <c r="H41" s="26" t="s">
        <v>1159</v>
      </c>
      <c r="I41" s="9">
        <v>238</v>
      </c>
      <c r="J41" s="18" t="s">
        <v>1121</v>
      </c>
      <c r="K41" s="9"/>
      <c r="L41" s="9">
        <v>0</v>
      </c>
    </row>
    <row r="42" spans="1:12" s="140" customFormat="1" ht="63.75" customHeight="1">
      <c r="A42" s="178"/>
      <c r="B42" s="182"/>
      <c r="C42" s="182"/>
      <c r="D42" s="178"/>
      <c r="E42" s="178"/>
      <c r="F42" s="81">
        <v>250012</v>
      </c>
      <c r="G42" s="82" t="s">
        <v>1241</v>
      </c>
      <c r="H42" s="26" t="s">
        <v>1188</v>
      </c>
      <c r="I42" s="9">
        <v>238</v>
      </c>
      <c r="J42" s="18" t="s">
        <v>1121</v>
      </c>
      <c r="K42" s="9"/>
      <c r="L42" s="9">
        <v>0</v>
      </c>
    </row>
    <row r="43" spans="1:12" s="140" customFormat="1" ht="21.75" customHeight="1">
      <c r="A43" s="176">
        <v>380</v>
      </c>
      <c r="B43" s="174" t="s">
        <v>1046</v>
      </c>
      <c r="C43" s="162"/>
      <c r="D43" s="176">
        <f>K43+K44+K45+K46+K47+K48</f>
        <v>97</v>
      </c>
      <c r="E43" s="176">
        <v>7</v>
      </c>
      <c r="F43" s="137">
        <v>238162</v>
      </c>
      <c r="G43" s="56" t="s">
        <v>1039</v>
      </c>
      <c r="H43" s="14" t="s">
        <v>890</v>
      </c>
      <c r="I43" s="9">
        <v>238</v>
      </c>
      <c r="J43" s="20" t="s">
        <v>1121</v>
      </c>
      <c r="K43" s="9">
        <v>12</v>
      </c>
      <c r="L43" s="9">
        <v>0</v>
      </c>
    </row>
    <row r="44" spans="1:12" s="140" customFormat="1" ht="21.75" customHeight="1">
      <c r="A44" s="177"/>
      <c r="B44" s="175"/>
      <c r="C44" s="163"/>
      <c r="D44" s="177"/>
      <c r="E44" s="177"/>
      <c r="F44" s="137">
        <v>238163</v>
      </c>
      <c r="G44" s="56" t="s">
        <v>932</v>
      </c>
      <c r="H44" s="14" t="s">
        <v>890</v>
      </c>
      <c r="I44" s="9">
        <v>238</v>
      </c>
      <c r="J44" s="20" t="s">
        <v>1121</v>
      </c>
      <c r="K44" s="9">
        <v>28</v>
      </c>
      <c r="L44" s="9">
        <v>5</v>
      </c>
    </row>
    <row r="45" spans="1:12" s="140" customFormat="1" ht="21.75" customHeight="1">
      <c r="A45" s="177"/>
      <c r="B45" s="175"/>
      <c r="C45" s="163"/>
      <c r="D45" s="177"/>
      <c r="E45" s="177"/>
      <c r="F45" s="137">
        <v>238169</v>
      </c>
      <c r="G45" s="56" t="s">
        <v>97</v>
      </c>
      <c r="H45" s="14" t="s">
        <v>890</v>
      </c>
      <c r="I45" s="9">
        <v>238</v>
      </c>
      <c r="J45" s="20" t="s">
        <v>98</v>
      </c>
      <c r="K45" s="9">
        <v>18</v>
      </c>
      <c r="L45" s="9">
        <v>30</v>
      </c>
    </row>
    <row r="46" spans="1:12" s="140" customFormat="1" ht="21.75" customHeight="1">
      <c r="A46" s="177"/>
      <c r="B46" s="175"/>
      <c r="C46" s="163"/>
      <c r="D46" s="177"/>
      <c r="E46" s="177"/>
      <c r="F46" s="137">
        <v>238170</v>
      </c>
      <c r="G46" s="56" t="s">
        <v>1110</v>
      </c>
      <c r="H46" s="14" t="s">
        <v>890</v>
      </c>
      <c r="I46" s="9">
        <v>238</v>
      </c>
      <c r="J46" s="20" t="s">
        <v>202</v>
      </c>
      <c r="K46" s="9">
        <v>11</v>
      </c>
      <c r="L46" s="9">
        <v>20</v>
      </c>
    </row>
    <row r="47" spans="1:12" s="140" customFormat="1" ht="21.75" customHeight="1">
      <c r="A47" s="177"/>
      <c r="B47" s="175"/>
      <c r="C47" s="163"/>
      <c r="D47" s="177"/>
      <c r="E47" s="177"/>
      <c r="F47" s="137">
        <v>238171</v>
      </c>
      <c r="G47" s="56" t="s">
        <v>1111</v>
      </c>
      <c r="H47" s="14" t="s">
        <v>890</v>
      </c>
      <c r="I47" s="9">
        <v>238</v>
      </c>
      <c r="J47" s="20" t="s">
        <v>1124</v>
      </c>
      <c r="K47" s="9">
        <v>11</v>
      </c>
      <c r="L47" s="9">
        <v>15</v>
      </c>
    </row>
    <row r="48" spans="1:12" s="140" customFormat="1" ht="21.75" customHeight="1">
      <c r="A48" s="177"/>
      <c r="B48" s="175"/>
      <c r="C48" s="164"/>
      <c r="D48" s="177"/>
      <c r="E48" s="177"/>
      <c r="F48" s="137">
        <v>249111</v>
      </c>
      <c r="G48" s="56" t="s">
        <v>1138</v>
      </c>
      <c r="H48" s="14" t="s">
        <v>890</v>
      </c>
      <c r="I48" s="9">
        <v>238</v>
      </c>
      <c r="J48" s="20" t="s">
        <v>98</v>
      </c>
      <c r="K48" s="9">
        <v>17</v>
      </c>
      <c r="L48" s="9">
        <v>30</v>
      </c>
    </row>
    <row r="49" spans="1:12" s="140" customFormat="1" ht="21.75" customHeight="1">
      <c r="A49" s="176">
        <v>384</v>
      </c>
      <c r="B49" s="174" t="s">
        <v>1047</v>
      </c>
      <c r="C49" s="165"/>
      <c r="D49" s="176">
        <f>K49+K50+K51+K52+K53</f>
        <v>32</v>
      </c>
      <c r="E49" s="176">
        <v>3</v>
      </c>
      <c r="F49" s="137">
        <v>238184</v>
      </c>
      <c r="G49" s="56" t="s">
        <v>1112</v>
      </c>
      <c r="H49" s="14" t="s">
        <v>890</v>
      </c>
      <c r="I49" s="9">
        <v>238</v>
      </c>
      <c r="J49" s="20" t="s">
        <v>1125</v>
      </c>
      <c r="K49" s="9">
        <v>8</v>
      </c>
      <c r="L49" s="9">
        <v>0</v>
      </c>
    </row>
    <row r="50" spans="1:12" s="140" customFormat="1" ht="21.75" customHeight="1">
      <c r="A50" s="177"/>
      <c r="B50" s="175"/>
      <c r="C50" s="166"/>
      <c r="D50" s="177"/>
      <c r="E50" s="177"/>
      <c r="F50" s="137">
        <v>238185</v>
      </c>
      <c r="G50" s="56" t="s">
        <v>1113</v>
      </c>
      <c r="H50" s="14" t="s">
        <v>890</v>
      </c>
      <c r="I50" s="9">
        <v>238</v>
      </c>
      <c r="J50" s="20" t="s">
        <v>1126</v>
      </c>
      <c r="K50" s="9">
        <v>5</v>
      </c>
      <c r="L50" s="9">
        <v>30</v>
      </c>
    </row>
    <row r="51" spans="1:12" s="140" customFormat="1" ht="21.75" customHeight="1">
      <c r="A51" s="177"/>
      <c r="B51" s="175"/>
      <c r="C51" s="166"/>
      <c r="D51" s="177"/>
      <c r="E51" s="177"/>
      <c r="F51" s="137">
        <v>238186</v>
      </c>
      <c r="G51" s="56" t="s">
        <v>502</v>
      </c>
      <c r="H51" s="14" t="s">
        <v>890</v>
      </c>
      <c r="I51" s="9">
        <v>238</v>
      </c>
      <c r="J51" s="20" t="s">
        <v>503</v>
      </c>
      <c r="K51" s="9">
        <v>7</v>
      </c>
      <c r="L51" s="9">
        <v>20</v>
      </c>
    </row>
    <row r="52" spans="1:12" s="140" customFormat="1" ht="21.75" customHeight="1">
      <c r="A52" s="177"/>
      <c r="B52" s="175"/>
      <c r="C52" s="166"/>
      <c r="D52" s="177"/>
      <c r="E52" s="177"/>
      <c r="F52" s="137">
        <v>238187</v>
      </c>
      <c r="G52" s="56" t="s">
        <v>1114</v>
      </c>
      <c r="H52" s="14" t="s">
        <v>890</v>
      </c>
      <c r="I52" s="9">
        <v>238</v>
      </c>
      <c r="J52" s="20" t="s">
        <v>1127</v>
      </c>
      <c r="K52" s="9">
        <v>9</v>
      </c>
      <c r="L52" s="9">
        <v>4</v>
      </c>
    </row>
    <row r="53" spans="1:12" s="140" customFormat="1" ht="33.75" customHeight="1">
      <c r="A53" s="178"/>
      <c r="B53" s="182"/>
      <c r="C53" s="167"/>
      <c r="D53" s="178"/>
      <c r="E53" s="178"/>
      <c r="F53" s="137">
        <v>238188</v>
      </c>
      <c r="G53" s="56" t="s">
        <v>1115</v>
      </c>
      <c r="H53" s="14" t="s">
        <v>890</v>
      </c>
      <c r="I53" s="9">
        <v>238</v>
      </c>
      <c r="J53" s="20" t="s">
        <v>1128</v>
      </c>
      <c r="K53" s="9">
        <v>3</v>
      </c>
      <c r="L53" s="9">
        <v>30</v>
      </c>
    </row>
    <row r="54" spans="1:12" s="140" customFormat="1" ht="21.75" customHeight="1" hidden="1">
      <c r="A54" s="52"/>
      <c r="B54" s="49" t="s">
        <v>1139</v>
      </c>
      <c r="C54" s="67"/>
      <c r="D54" s="69"/>
      <c r="E54" s="69"/>
      <c r="F54" s="150"/>
      <c r="G54" s="67"/>
      <c r="H54" s="92"/>
      <c r="I54" s="111"/>
      <c r="J54" s="67"/>
      <c r="K54" s="111"/>
      <c r="L54" s="111"/>
    </row>
    <row r="55" spans="1:12" s="140" customFormat="1" ht="50.25" customHeight="1" hidden="1">
      <c r="A55" s="176">
        <v>434</v>
      </c>
      <c r="B55" s="174" t="s">
        <v>1158</v>
      </c>
      <c r="C55" s="174" t="s">
        <v>1142</v>
      </c>
      <c r="D55" s="176">
        <f>K55+K56+K57+K58+K59+K60+K61+K62</f>
        <v>96</v>
      </c>
      <c r="E55" s="176">
        <v>7</v>
      </c>
      <c r="F55" s="118">
        <v>250103</v>
      </c>
      <c r="G55" s="20" t="s">
        <v>1140</v>
      </c>
      <c r="H55" s="14" t="s">
        <v>1168</v>
      </c>
      <c r="I55" s="9"/>
      <c r="J55" s="18" t="s">
        <v>893</v>
      </c>
      <c r="K55" s="9">
        <v>59</v>
      </c>
      <c r="L55" s="9">
        <v>0</v>
      </c>
    </row>
    <row r="56" spans="1:12" s="140" customFormat="1" ht="47.25" hidden="1">
      <c r="A56" s="177"/>
      <c r="B56" s="175"/>
      <c r="C56" s="175"/>
      <c r="D56" s="177"/>
      <c r="E56" s="177"/>
      <c r="F56" s="118">
        <v>250112</v>
      </c>
      <c r="G56" s="84" t="s">
        <v>1256</v>
      </c>
      <c r="H56" s="14" t="s">
        <v>1168</v>
      </c>
      <c r="I56" s="9"/>
      <c r="J56" s="18" t="s">
        <v>893</v>
      </c>
      <c r="K56" s="9">
        <v>3</v>
      </c>
      <c r="L56" s="9">
        <v>0</v>
      </c>
    </row>
    <row r="57" spans="1:12" s="140" customFormat="1" ht="63" hidden="1">
      <c r="A57" s="177"/>
      <c r="B57" s="175"/>
      <c r="C57" s="175"/>
      <c r="D57" s="177"/>
      <c r="E57" s="177"/>
      <c r="F57" s="118">
        <v>250115</v>
      </c>
      <c r="G57" s="84" t="s">
        <v>1141</v>
      </c>
      <c r="H57" s="14" t="s">
        <v>1168</v>
      </c>
      <c r="I57" s="9"/>
      <c r="J57" s="18" t="s">
        <v>893</v>
      </c>
      <c r="K57" s="9">
        <v>2</v>
      </c>
      <c r="L57" s="9">
        <v>0</v>
      </c>
    </row>
    <row r="58" spans="1:12" s="140" customFormat="1" ht="47.25" hidden="1">
      <c r="A58" s="177"/>
      <c r="B58" s="175"/>
      <c r="C58" s="175"/>
      <c r="D58" s="177"/>
      <c r="E58" s="177"/>
      <c r="F58" s="118">
        <v>250104</v>
      </c>
      <c r="G58" s="20" t="s">
        <v>1155</v>
      </c>
      <c r="H58" s="14" t="s">
        <v>1168</v>
      </c>
      <c r="I58" s="9"/>
      <c r="J58" s="18" t="s">
        <v>893</v>
      </c>
      <c r="K58" s="9">
        <v>2</v>
      </c>
      <c r="L58" s="9">
        <v>0</v>
      </c>
    </row>
    <row r="59" spans="1:12" s="140" customFormat="1" ht="15.75" hidden="1">
      <c r="A59" s="177"/>
      <c r="B59" s="175"/>
      <c r="C59" s="175"/>
      <c r="D59" s="177"/>
      <c r="E59" s="177"/>
      <c r="F59" s="81">
        <v>250130</v>
      </c>
      <c r="G59" s="20" t="s">
        <v>1252</v>
      </c>
      <c r="H59" s="14" t="s">
        <v>1205</v>
      </c>
      <c r="I59" s="9"/>
      <c r="J59" s="18" t="s">
        <v>893</v>
      </c>
      <c r="K59" s="9">
        <v>1</v>
      </c>
      <c r="L59" s="9">
        <v>0</v>
      </c>
    </row>
    <row r="60" spans="1:12" s="140" customFormat="1" ht="31.5" hidden="1">
      <c r="A60" s="177"/>
      <c r="B60" s="175"/>
      <c r="C60" s="175"/>
      <c r="D60" s="177"/>
      <c r="E60" s="177"/>
      <c r="F60" s="118">
        <v>250120</v>
      </c>
      <c r="G60" s="20" t="s">
        <v>1156</v>
      </c>
      <c r="H60" s="14" t="s">
        <v>1168</v>
      </c>
      <c r="I60" s="9"/>
      <c r="J60" s="18" t="s">
        <v>893</v>
      </c>
      <c r="K60" s="9">
        <v>15</v>
      </c>
      <c r="L60" s="9">
        <v>0</v>
      </c>
    </row>
    <row r="61" spans="1:12" s="140" customFormat="1" ht="47.25" hidden="1">
      <c r="A61" s="177"/>
      <c r="B61" s="175"/>
      <c r="C61" s="175"/>
      <c r="D61" s="177"/>
      <c r="E61" s="177"/>
      <c r="F61" s="81">
        <v>250128</v>
      </c>
      <c r="G61" s="18" t="s">
        <v>1257</v>
      </c>
      <c r="H61" s="14" t="s">
        <v>1168</v>
      </c>
      <c r="I61" s="9"/>
      <c r="J61" s="18" t="s">
        <v>893</v>
      </c>
      <c r="K61" s="9">
        <v>11</v>
      </c>
      <c r="L61" s="9">
        <v>0</v>
      </c>
    </row>
    <row r="62" spans="1:12" s="140" customFormat="1" ht="31.5" hidden="1">
      <c r="A62" s="177"/>
      <c r="B62" s="175"/>
      <c r="C62" s="175"/>
      <c r="D62" s="177"/>
      <c r="E62" s="177"/>
      <c r="F62" s="81">
        <v>250243</v>
      </c>
      <c r="G62" s="18" t="s">
        <v>1258</v>
      </c>
      <c r="H62" s="14" t="s">
        <v>1161</v>
      </c>
      <c r="I62" s="9"/>
      <c r="J62" s="18" t="s">
        <v>893</v>
      </c>
      <c r="K62" s="9">
        <v>3</v>
      </c>
      <c r="L62" s="9">
        <v>0</v>
      </c>
    </row>
    <row r="63" spans="1:12" s="140" customFormat="1" ht="47.25" customHeight="1" hidden="1">
      <c r="A63" s="179">
        <v>435</v>
      </c>
      <c r="B63" s="183" t="s">
        <v>1147</v>
      </c>
      <c r="C63" s="183" t="s">
        <v>1334</v>
      </c>
      <c r="D63" s="176">
        <f>K63+K64+K65+K66+K67</f>
        <v>209</v>
      </c>
      <c r="E63" s="176">
        <v>14</v>
      </c>
      <c r="F63" s="126">
        <v>250106</v>
      </c>
      <c r="G63" s="79" t="s">
        <v>1143</v>
      </c>
      <c r="H63" s="55" t="s">
        <v>1168</v>
      </c>
      <c r="I63" s="12"/>
      <c r="J63" s="77" t="s">
        <v>893</v>
      </c>
      <c r="K63" s="12">
        <v>70</v>
      </c>
      <c r="L63" s="9">
        <v>0</v>
      </c>
    </row>
    <row r="64" spans="1:12" s="140" customFormat="1" ht="47.25" hidden="1">
      <c r="A64" s="180"/>
      <c r="B64" s="184"/>
      <c r="C64" s="184"/>
      <c r="D64" s="177"/>
      <c r="E64" s="177"/>
      <c r="F64" s="118">
        <v>250114</v>
      </c>
      <c r="G64" s="20" t="s">
        <v>1144</v>
      </c>
      <c r="H64" s="14" t="s">
        <v>1159</v>
      </c>
      <c r="I64" s="9"/>
      <c r="J64" s="18" t="s">
        <v>893</v>
      </c>
      <c r="K64" s="9">
        <v>130</v>
      </c>
      <c r="L64" s="9">
        <v>0</v>
      </c>
    </row>
    <row r="65" spans="1:12" s="140" customFormat="1" ht="36.75" customHeight="1" hidden="1">
      <c r="A65" s="180"/>
      <c r="B65" s="184"/>
      <c r="C65" s="184"/>
      <c r="D65" s="177"/>
      <c r="E65" s="177"/>
      <c r="F65" s="118">
        <v>250126</v>
      </c>
      <c r="G65" s="20" t="s">
        <v>1145</v>
      </c>
      <c r="H65" s="14" t="s">
        <v>1168</v>
      </c>
      <c r="I65" s="9"/>
      <c r="J65" s="18" t="s">
        <v>893</v>
      </c>
      <c r="K65" s="9">
        <v>3</v>
      </c>
      <c r="L65" s="9">
        <v>0</v>
      </c>
    </row>
    <row r="66" spans="1:12" s="140" customFormat="1" ht="30.75" customHeight="1" hidden="1">
      <c r="A66" s="180"/>
      <c r="B66" s="184"/>
      <c r="C66" s="184"/>
      <c r="D66" s="177"/>
      <c r="E66" s="177"/>
      <c r="F66" s="118">
        <v>250109</v>
      </c>
      <c r="G66" s="20" t="s">
        <v>1337</v>
      </c>
      <c r="H66" s="14" t="s">
        <v>1168</v>
      </c>
      <c r="I66" s="9"/>
      <c r="J66" s="18" t="s">
        <v>893</v>
      </c>
      <c r="K66" s="9">
        <v>5</v>
      </c>
      <c r="L66" s="9">
        <v>0</v>
      </c>
    </row>
    <row r="67" spans="1:12" s="140" customFormat="1" ht="15.75" hidden="1">
      <c r="A67" s="181"/>
      <c r="B67" s="185"/>
      <c r="C67" s="185"/>
      <c r="D67" s="178"/>
      <c r="E67" s="178"/>
      <c r="F67" s="118">
        <v>250125</v>
      </c>
      <c r="G67" s="20" t="s">
        <v>1336</v>
      </c>
      <c r="H67" s="14" t="s">
        <v>1168</v>
      </c>
      <c r="I67" s="9"/>
      <c r="J67" s="18" t="s">
        <v>893</v>
      </c>
      <c r="K67" s="9">
        <v>1</v>
      </c>
      <c r="L67" s="9">
        <v>0</v>
      </c>
    </row>
    <row r="68" spans="1:12" s="140" customFormat="1" ht="47.25" hidden="1">
      <c r="A68" s="176">
        <v>437</v>
      </c>
      <c r="B68" s="174" t="s">
        <v>1204</v>
      </c>
      <c r="C68" s="174" t="s">
        <v>1335</v>
      </c>
      <c r="D68" s="176">
        <f>K68+K69+K70+K71+K72+K73+K74+K75+K76+K77</f>
        <v>215</v>
      </c>
      <c r="E68" s="176">
        <v>15</v>
      </c>
      <c r="F68" s="118">
        <v>250101</v>
      </c>
      <c r="G68" s="20" t="s">
        <v>1149</v>
      </c>
      <c r="H68" s="14" t="s">
        <v>1168</v>
      </c>
      <c r="I68" s="9"/>
      <c r="J68" s="18" t="s">
        <v>893</v>
      </c>
      <c r="K68" s="9">
        <v>18</v>
      </c>
      <c r="L68" s="9">
        <v>0</v>
      </c>
    </row>
    <row r="69" spans="1:12" s="140" customFormat="1" ht="31.5" hidden="1">
      <c r="A69" s="177"/>
      <c r="B69" s="175"/>
      <c r="C69" s="175"/>
      <c r="D69" s="177"/>
      <c r="E69" s="177"/>
      <c r="F69" s="118">
        <v>250105</v>
      </c>
      <c r="G69" s="20" t="s">
        <v>1189</v>
      </c>
      <c r="H69" s="14" t="s">
        <v>1159</v>
      </c>
      <c r="I69" s="9"/>
      <c r="J69" s="18" t="s">
        <v>893</v>
      </c>
      <c r="K69" s="9">
        <v>10</v>
      </c>
      <c r="L69" s="9">
        <v>0</v>
      </c>
    </row>
    <row r="70" spans="1:12" s="140" customFormat="1" ht="31.5" hidden="1">
      <c r="A70" s="177"/>
      <c r="B70" s="175"/>
      <c r="C70" s="175"/>
      <c r="D70" s="177"/>
      <c r="E70" s="177"/>
      <c r="F70" s="118">
        <v>250107</v>
      </c>
      <c r="G70" s="20" t="s">
        <v>1150</v>
      </c>
      <c r="H70" s="14" t="s">
        <v>1159</v>
      </c>
      <c r="I70" s="9"/>
      <c r="J70" s="18" t="s">
        <v>893</v>
      </c>
      <c r="K70" s="9">
        <v>1</v>
      </c>
      <c r="L70" s="9">
        <v>0</v>
      </c>
    </row>
    <row r="71" spans="1:12" s="140" customFormat="1" ht="47.25" hidden="1">
      <c r="A71" s="177"/>
      <c r="B71" s="175"/>
      <c r="C71" s="175"/>
      <c r="D71" s="177"/>
      <c r="E71" s="177"/>
      <c r="F71" s="118">
        <v>250110</v>
      </c>
      <c r="G71" s="20" t="s">
        <v>1151</v>
      </c>
      <c r="H71" s="14" t="s">
        <v>1168</v>
      </c>
      <c r="I71" s="9"/>
      <c r="J71" s="18" t="s">
        <v>893</v>
      </c>
      <c r="K71" s="9">
        <v>30</v>
      </c>
      <c r="L71" s="9">
        <v>0</v>
      </c>
    </row>
    <row r="72" spans="1:12" s="140" customFormat="1" ht="47.25" hidden="1">
      <c r="A72" s="177"/>
      <c r="B72" s="175"/>
      <c r="C72" s="175"/>
      <c r="D72" s="177"/>
      <c r="E72" s="177"/>
      <c r="F72" s="118">
        <v>250111</v>
      </c>
      <c r="G72" s="20" t="s">
        <v>1234</v>
      </c>
      <c r="H72" s="14" t="s">
        <v>1168</v>
      </c>
      <c r="I72" s="9"/>
      <c r="J72" s="18" t="s">
        <v>893</v>
      </c>
      <c r="K72" s="9">
        <v>16</v>
      </c>
      <c r="L72" s="9">
        <v>0</v>
      </c>
    </row>
    <row r="73" spans="1:12" s="140" customFormat="1" ht="47.25" hidden="1">
      <c r="A73" s="177"/>
      <c r="B73" s="175"/>
      <c r="C73" s="175"/>
      <c r="D73" s="177"/>
      <c r="E73" s="177"/>
      <c r="F73" s="118">
        <v>250113</v>
      </c>
      <c r="G73" s="20" t="s">
        <v>1195</v>
      </c>
      <c r="H73" s="14" t="s">
        <v>1159</v>
      </c>
      <c r="I73" s="9"/>
      <c r="J73" s="18" t="s">
        <v>893</v>
      </c>
      <c r="K73" s="9">
        <v>15</v>
      </c>
      <c r="L73" s="9">
        <v>0</v>
      </c>
    </row>
    <row r="74" spans="1:12" s="140" customFormat="1" ht="31.5" hidden="1">
      <c r="A74" s="177"/>
      <c r="B74" s="175"/>
      <c r="C74" s="175"/>
      <c r="D74" s="177"/>
      <c r="E74" s="177"/>
      <c r="F74" s="118">
        <v>250118</v>
      </c>
      <c r="G74" s="20" t="s">
        <v>1152</v>
      </c>
      <c r="H74" s="14" t="s">
        <v>1168</v>
      </c>
      <c r="I74" s="9"/>
      <c r="J74" s="18" t="s">
        <v>893</v>
      </c>
      <c r="K74" s="9">
        <v>2</v>
      </c>
      <c r="L74" s="9">
        <v>0</v>
      </c>
    </row>
    <row r="75" spans="1:12" s="140" customFormat="1" ht="31.5" hidden="1">
      <c r="A75" s="177"/>
      <c r="B75" s="175"/>
      <c r="C75" s="175"/>
      <c r="D75" s="177"/>
      <c r="E75" s="177"/>
      <c r="F75" s="118">
        <v>250108</v>
      </c>
      <c r="G75" s="20" t="s">
        <v>1153</v>
      </c>
      <c r="H75" s="14" t="s">
        <v>1159</v>
      </c>
      <c r="I75" s="9"/>
      <c r="J75" s="18" t="s">
        <v>893</v>
      </c>
      <c r="K75" s="9">
        <v>3</v>
      </c>
      <c r="L75" s="9">
        <v>0</v>
      </c>
    </row>
    <row r="76" spans="1:12" s="140" customFormat="1" ht="31.5" hidden="1">
      <c r="A76" s="177"/>
      <c r="B76" s="175"/>
      <c r="C76" s="175"/>
      <c r="D76" s="177"/>
      <c r="E76" s="177"/>
      <c r="F76" s="118">
        <v>250102</v>
      </c>
      <c r="G76" s="20" t="s">
        <v>1154</v>
      </c>
      <c r="H76" s="14" t="s">
        <v>1159</v>
      </c>
      <c r="I76" s="9"/>
      <c r="J76" s="18" t="s">
        <v>893</v>
      </c>
      <c r="K76" s="9">
        <v>90</v>
      </c>
      <c r="L76" s="9">
        <v>0</v>
      </c>
    </row>
    <row r="77" spans="1:12" s="140" customFormat="1" ht="47.25" hidden="1">
      <c r="A77" s="178"/>
      <c r="B77" s="182"/>
      <c r="C77" s="182"/>
      <c r="D77" s="178"/>
      <c r="E77" s="178"/>
      <c r="F77" s="118">
        <v>250119</v>
      </c>
      <c r="G77" s="20" t="s">
        <v>1157</v>
      </c>
      <c r="H77" s="14" t="s">
        <v>1159</v>
      </c>
      <c r="I77" s="9"/>
      <c r="J77" s="18" t="s">
        <v>893</v>
      </c>
      <c r="K77" s="9">
        <v>30</v>
      </c>
      <c r="L77" s="9">
        <v>0</v>
      </c>
    </row>
    <row r="78" spans="1:12" ht="49.5" customHeight="1">
      <c r="A78" s="53">
        <v>690</v>
      </c>
      <c r="B78" s="18" t="s">
        <v>1049</v>
      </c>
      <c r="C78" s="2"/>
      <c r="D78" s="158">
        <v>1</v>
      </c>
      <c r="E78" s="158">
        <v>1</v>
      </c>
      <c r="F78" s="137">
        <v>238391</v>
      </c>
      <c r="G78" s="56" t="s">
        <v>1050</v>
      </c>
      <c r="H78" s="14" t="s">
        <v>1051</v>
      </c>
      <c r="I78" s="9">
        <v>238</v>
      </c>
      <c r="J78" s="18" t="s">
        <v>1121</v>
      </c>
      <c r="K78" s="9">
        <v>1</v>
      </c>
      <c r="L78" s="9"/>
    </row>
    <row r="79" spans="4:5" ht="15.75">
      <c r="D79" s="159">
        <v>860</v>
      </c>
      <c r="E79" s="159">
        <v>62</v>
      </c>
    </row>
  </sheetData>
  <sheetProtection/>
  <mergeCells count="64">
    <mergeCell ref="E49:E53"/>
    <mergeCell ref="A8:A11"/>
    <mergeCell ref="A12:A17"/>
    <mergeCell ref="A23:A30"/>
    <mergeCell ref="A43:A48"/>
    <mergeCell ref="A31:A42"/>
    <mergeCell ref="D12:D17"/>
    <mergeCell ref="E12:E17"/>
    <mergeCell ref="A49:A53"/>
    <mergeCell ref="B43:B48"/>
    <mergeCell ref="C43:C48"/>
    <mergeCell ref="B49:B53"/>
    <mergeCell ref="C49:C53"/>
    <mergeCell ref="D43:D48"/>
    <mergeCell ref="E43:E48"/>
    <mergeCell ref="D49:D53"/>
    <mergeCell ref="D23:D30"/>
    <mergeCell ref="E23:E30"/>
    <mergeCell ref="B8:B11"/>
    <mergeCell ref="C8:C11"/>
    <mergeCell ref="B12:B17"/>
    <mergeCell ref="C12:C17"/>
    <mergeCell ref="B23:B30"/>
    <mergeCell ref="C23:C30"/>
    <mergeCell ref="D8:D11"/>
    <mergeCell ref="E8:E11"/>
    <mergeCell ref="A4:E4"/>
    <mergeCell ref="F4:L4"/>
    <mergeCell ref="A5:A6"/>
    <mergeCell ref="B5:B6"/>
    <mergeCell ref="C5:C6"/>
    <mergeCell ref="D5:D6"/>
    <mergeCell ref="E5:E6"/>
    <mergeCell ref="F5:H5"/>
    <mergeCell ref="I5:I6"/>
    <mergeCell ref="J5:J6"/>
    <mergeCell ref="A18:A22"/>
    <mergeCell ref="B18:B22"/>
    <mergeCell ref="C18:C22"/>
    <mergeCell ref="D18:D22"/>
    <mergeCell ref="E31:E42"/>
    <mergeCell ref="K5:K6"/>
    <mergeCell ref="L5:L6"/>
    <mergeCell ref="E18:E22"/>
    <mergeCell ref="D68:D77"/>
    <mergeCell ref="E68:E77"/>
    <mergeCell ref="A63:A67"/>
    <mergeCell ref="E63:E67"/>
    <mergeCell ref="D63:D67"/>
    <mergeCell ref="A68:A77"/>
    <mergeCell ref="B68:B77"/>
    <mergeCell ref="C68:C77"/>
    <mergeCell ref="C63:C67"/>
    <mergeCell ref="B63:B67"/>
    <mergeCell ref="J1:L1"/>
    <mergeCell ref="A2:L2"/>
    <mergeCell ref="C55:C62"/>
    <mergeCell ref="D55:D62"/>
    <mergeCell ref="E55:E62"/>
    <mergeCell ref="A55:A62"/>
    <mergeCell ref="B55:B62"/>
    <mergeCell ref="B31:B42"/>
    <mergeCell ref="C31:C42"/>
    <mergeCell ref="D31:D42"/>
  </mergeCells>
  <printOptions/>
  <pageMargins left="0.4724409448818898" right="0.1968503937007874" top="0.1968503937007874" bottom="0.1968503937007874" header="0.31496062992125984" footer="0.31496062992125984"/>
  <pageSetup horizontalDpi="600" verticalDpi="600" orientation="landscape" paperSize="9" scale="7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</sheetPr>
  <dimension ref="A1:M807"/>
  <sheetViews>
    <sheetView tabSelected="1" zoomScale="75" zoomScaleNormal="75" zoomScaleSheetLayoutView="93" zoomScalePageLayoutView="0" workbookViewId="0" topLeftCell="A772">
      <selection activeCell="C806" sqref="C806"/>
    </sheetView>
  </sheetViews>
  <sheetFormatPr defaultColWidth="9.140625" defaultRowHeight="12.75"/>
  <cols>
    <col min="1" max="1" width="5.7109375" style="60" customWidth="1"/>
    <col min="2" max="2" width="36.57421875" style="1" customWidth="1"/>
    <col min="3" max="3" width="26.7109375" style="1" customWidth="1"/>
    <col min="4" max="5" width="8.7109375" style="5" customWidth="1"/>
    <col min="6" max="6" width="9.28125" style="114" customWidth="1"/>
    <col min="7" max="7" width="31.7109375" style="7" customWidth="1"/>
    <col min="8" max="8" width="8.7109375" style="97" customWidth="1"/>
    <col min="9" max="9" width="8.7109375" style="4" customWidth="1"/>
    <col min="10" max="10" width="24.28125" style="76" customWidth="1"/>
    <col min="11" max="12" width="8.7109375" style="87" customWidth="1"/>
    <col min="13" max="16384" width="9.140625" style="1" customWidth="1"/>
  </cols>
  <sheetData>
    <row r="1" spans="10:12" ht="18.75">
      <c r="J1" s="192" t="s">
        <v>1342</v>
      </c>
      <c r="K1" s="192"/>
      <c r="L1" s="192"/>
    </row>
    <row r="2" spans="10:12" ht="18.75">
      <c r="J2" s="156"/>
      <c r="K2" s="156"/>
      <c r="L2" s="156"/>
    </row>
    <row r="3" spans="1:13" ht="34.5" customHeight="1">
      <c r="A3" s="168" t="s">
        <v>1037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55"/>
    </row>
    <row r="4" spans="1:13" ht="12.75" customHeight="1">
      <c r="A4" s="5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5"/>
    </row>
    <row r="5" spans="1:13" ht="13.5" customHeight="1">
      <c r="A5" s="61"/>
      <c r="H5" s="87"/>
      <c r="M5" s="155"/>
    </row>
    <row r="6" spans="1:13" ht="27" customHeight="1">
      <c r="A6" s="205" t="s">
        <v>1351</v>
      </c>
      <c r="B6" s="206"/>
      <c r="C6" s="206"/>
      <c r="D6" s="206"/>
      <c r="E6" s="207"/>
      <c r="F6" s="205" t="s">
        <v>3</v>
      </c>
      <c r="G6" s="206"/>
      <c r="H6" s="206"/>
      <c r="I6" s="206"/>
      <c r="J6" s="206"/>
      <c r="K6" s="206"/>
      <c r="L6" s="207"/>
      <c r="M6" s="155"/>
    </row>
    <row r="7" spans="1:13" ht="21.75" customHeight="1">
      <c r="A7" s="188" t="s">
        <v>1352</v>
      </c>
      <c r="B7" s="188" t="s">
        <v>1353</v>
      </c>
      <c r="C7" s="188" t="s">
        <v>1354</v>
      </c>
      <c r="D7" s="186" t="s">
        <v>1</v>
      </c>
      <c r="E7" s="186" t="s">
        <v>2</v>
      </c>
      <c r="F7" s="188" t="s">
        <v>4</v>
      </c>
      <c r="G7" s="188"/>
      <c r="H7" s="188"/>
      <c r="I7" s="188" t="s">
        <v>1355</v>
      </c>
      <c r="J7" s="188" t="s">
        <v>1356</v>
      </c>
      <c r="K7" s="186" t="s">
        <v>5</v>
      </c>
      <c r="L7" s="188" t="s">
        <v>1357</v>
      </c>
      <c r="M7" s="155"/>
    </row>
    <row r="8" spans="1:13" ht="41.25" customHeight="1">
      <c r="A8" s="188"/>
      <c r="B8" s="188"/>
      <c r="C8" s="188"/>
      <c r="D8" s="187"/>
      <c r="E8" s="187"/>
      <c r="F8" s="113" t="s">
        <v>1358</v>
      </c>
      <c r="G8" s="113" t="s">
        <v>1359</v>
      </c>
      <c r="H8" s="88" t="s">
        <v>1360</v>
      </c>
      <c r="I8" s="188"/>
      <c r="J8" s="188"/>
      <c r="K8" s="187"/>
      <c r="L8" s="188"/>
      <c r="M8" s="155"/>
    </row>
    <row r="9" spans="1:13" ht="18.75" customHeight="1" hidden="1">
      <c r="A9" s="63"/>
      <c r="B9" s="27" t="s">
        <v>6</v>
      </c>
      <c r="C9" s="27"/>
      <c r="D9" s="29"/>
      <c r="E9" s="29"/>
      <c r="F9" s="115"/>
      <c r="G9" s="31"/>
      <c r="H9" s="63"/>
      <c r="I9" s="29"/>
      <c r="J9" s="62"/>
      <c r="K9" s="29"/>
      <c r="L9" s="29"/>
      <c r="M9" s="155"/>
    </row>
    <row r="10" spans="1:13" ht="21.75" customHeight="1" hidden="1">
      <c r="A10" s="176">
        <v>301</v>
      </c>
      <c r="B10" s="174" t="s">
        <v>1269</v>
      </c>
      <c r="C10" s="174" t="s">
        <v>997</v>
      </c>
      <c r="D10" s="176">
        <v>124</v>
      </c>
      <c r="E10" s="176">
        <v>8</v>
      </c>
      <c r="F10" s="116">
        <v>201422</v>
      </c>
      <c r="G10" s="6" t="s">
        <v>36</v>
      </c>
      <c r="H10" s="14" t="s">
        <v>890</v>
      </c>
      <c r="I10" s="2">
        <v>201</v>
      </c>
      <c r="J10" s="18" t="s">
        <v>37</v>
      </c>
      <c r="K10" s="9">
        <v>29</v>
      </c>
      <c r="L10" s="9">
        <v>0</v>
      </c>
      <c r="M10" s="155"/>
    </row>
    <row r="11" spans="1:13" ht="21.75" customHeight="1" hidden="1">
      <c r="A11" s="177"/>
      <c r="B11" s="175"/>
      <c r="C11" s="175"/>
      <c r="D11" s="177"/>
      <c r="E11" s="177"/>
      <c r="F11" s="116">
        <v>201423</v>
      </c>
      <c r="G11" s="6" t="s">
        <v>38</v>
      </c>
      <c r="H11" s="14" t="s">
        <v>890</v>
      </c>
      <c r="I11" s="2">
        <v>201</v>
      </c>
      <c r="J11" s="18" t="s">
        <v>37</v>
      </c>
      <c r="K11" s="9">
        <v>30</v>
      </c>
      <c r="L11" s="9">
        <v>2</v>
      </c>
      <c r="M11" s="155"/>
    </row>
    <row r="12" spans="1:13" ht="21.75" customHeight="1" hidden="1">
      <c r="A12" s="177"/>
      <c r="B12" s="175"/>
      <c r="C12" s="175"/>
      <c r="D12" s="177"/>
      <c r="E12" s="177"/>
      <c r="F12" s="116">
        <v>201424</v>
      </c>
      <c r="G12" s="6" t="s">
        <v>39</v>
      </c>
      <c r="H12" s="14" t="s">
        <v>890</v>
      </c>
      <c r="I12" s="2">
        <v>201</v>
      </c>
      <c r="J12" s="18" t="s">
        <v>37</v>
      </c>
      <c r="K12" s="9">
        <v>14</v>
      </c>
      <c r="L12" s="9">
        <v>1.5</v>
      </c>
      <c r="M12" s="155"/>
    </row>
    <row r="13" spans="1:13" ht="21.75" customHeight="1" hidden="1">
      <c r="A13" s="177"/>
      <c r="B13" s="175"/>
      <c r="C13" s="175"/>
      <c r="D13" s="177"/>
      <c r="E13" s="177"/>
      <c r="F13" s="116">
        <v>201425</v>
      </c>
      <c r="G13" s="6" t="s">
        <v>40</v>
      </c>
      <c r="H13" s="14" t="s">
        <v>890</v>
      </c>
      <c r="I13" s="2">
        <v>201</v>
      </c>
      <c r="J13" s="18" t="s">
        <v>41</v>
      </c>
      <c r="K13" s="9">
        <v>10</v>
      </c>
      <c r="L13" s="9">
        <v>3</v>
      </c>
      <c r="M13" s="155"/>
    </row>
    <row r="14" spans="1:13" ht="21.75" customHeight="1" hidden="1">
      <c r="A14" s="177"/>
      <c r="B14" s="175"/>
      <c r="C14" s="175"/>
      <c r="D14" s="177"/>
      <c r="E14" s="177"/>
      <c r="F14" s="116">
        <v>201426</v>
      </c>
      <c r="G14" s="6" t="s">
        <v>42</v>
      </c>
      <c r="H14" s="14" t="s">
        <v>890</v>
      </c>
      <c r="I14" s="2">
        <v>201</v>
      </c>
      <c r="J14" s="18" t="s">
        <v>43</v>
      </c>
      <c r="K14" s="9">
        <v>7</v>
      </c>
      <c r="L14" s="9">
        <v>17</v>
      </c>
      <c r="M14" s="155"/>
    </row>
    <row r="15" spans="1:13" ht="21.75" customHeight="1" hidden="1">
      <c r="A15" s="177"/>
      <c r="B15" s="175"/>
      <c r="C15" s="175"/>
      <c r="D15" s="177"/>
      <c r="E15" s="177"/>
      <c r="F15" s="116">
        <v>201427</v>
      </c>
      <c r="G15" s="6" t="s">
        <v>44</v>
      </c>
      <c r="H15" s="14" t="s">
        <v>890</v>
      </c>
      <c r="I15" s="2">
        <v>201</v>
      </c>
      <c r="J15" s="18" t="s">
        <v>45</v>
      </c>
      <c r="K15" s="9">
        <v>7</v>
      </c>
      <c r="L15" s="9">
        <v>42</v>
      </c>
      <c r="M15" s="155"/>
    </row>
    <row r="16" spans="1:13" ht="21.75" customHeight="1" hidden="1">
      <c r="A16" s="177"/>
      <c r="B16" s="175"/>
      <c r="C16" s="175"/>
      <c r="D16" s="177"/>
      <c r="E16" s="177"/>
      <c r="F16" s="116">
        <v>201428</v>
      </c>
      <c r="G16" s="6" t="s">
        <v>46</v>
      </c>
      <c r="H16" s="14" t="s">
        <v>890</v>
      </c>
      <c r="I16" s="2">
        <v>201</v>
      </c>
      <c r="J16" s="18" t="s">
        <v>47</v>
      </c>
      <c r="K16" s="9">
        <v>3</v>
      </c>
      <c r="L16" s="9">
        <v>33</v>
      </c>
      <c r="M16" s="155"/>
    </row>
    <row r="17" spans="1:13" ht="21.75" customHeight="1" hidden="1">
      <c r="A17" s="177"/>
      <c r="B17" s="175"/>
      <c r="C17" s="175"/>
      <c r="D17" s="177"/>
      <c r="E17" s="177"/>
      <c r="F17" s="116">
        <v>201429</v>
      </c>
      <c r="G17" s="6" t="s">
        <v>48</v>
      </c>
      <c r="H17" s="14" t="s">
        <v>890</v>
      </c>
      <c r="I17" s="2">
        <v>201</v>
      </c>
      <c r="J17" s="18" t="s">
        <v>49</v>
      </c>
      <c r="K17" s="9">
        <v>8</v>
      </c>
      <c r="L17" s="9">
        <v>20</v>
      </c>
      <c r="M17" s="155"/>
    </row>
    <row r="18" spans="1:13" ht="21.75" customHeight="1" hidden="1">
      <c r="A18" s="177"/>
      <c r="B18" s="175"/>
      <c r="C18" s="175"/>
      <c r="D18" s="177"/>
      <c r="E18" s="177"/>
      <c r="F18" s="81">
        <v>201430</v>
      </c>
      <c r="G18" s="13" t="s">
        <v>51</v>
      </c>
      <c r="H18" s="14" t="s">
        <v>890</v>
      </c>
      <c r="I18" s="2">
        <v>201</v>
      </c>
      <c r="J18" s="18" t="s">
        <v>50</v>
      </c>
      <c r="K18" s="9">
        <v>3</v>
      </c>
      <c r="L18" s="9">
        <v>42</v>
      </c>
      <c r="M18" s="155"/>
    </row>
    <row r="19" spans="1:13" ht="21.75" customHeight="1" hidden="1">
      <c r="A19" s="178"/>
      <c r="B19" s="182"/>
      <c r="C19" s="182"/>
      <c r="D19" s="178"/>
      <c r="E19" s="178"/>
      <c r="F19" s="116">
        <v>250220</v>
      </c>
      <c r="G19" s="6" t="s">
        <v>52</v>
      </c>
      <c r="H19" s="14" t="s">
        <v>1162</v>
      </c>
      <c r="I19" s="2">
        <v>201</v>
      </c>
      <c r="J19" s="18" t="s">
        <v>37</v>
      </c>
      <c r="K19" s="9">
        <v>13</v>
      </c>
      <c r="L19" s="9">
        <v>0</v>
      </c>
      <c r="M19" s="155">
        <f aca="true" t="shared" si="0" ref="M19:M82">K19</f>
        <v>13</v>
      </c>
    </row>
    <row r="20" spans="1:13" ht="19.5" customHeight="1" hidden="1">
      <c r="A20" s="63"/>
      <c r="B20" s="151" t="s">
        <v>9</v>
      </c>
      <c r="C20" s="151"/>
      <c r="D20" s="51"/>
      <c r="E20" s="51"/>
      <c r="F20" s="117"/>
      <c r="G20" s="28"/>
      <c r="H20" s="63"/>
      <c r="I20" s="51"/>
      <c r="J20" s="62"/>
      <c r="K20" s="51"/>
      <c r="L20" s="29"/>
      <c r="M20" s="155">
        <f t="shared" si="0"/>
        <v>0</v>
      </c>
    </row>
    <row r="21" spans="1:13" ht="21.75" customHeight="1" hidden="1">
      <c r="A21" s="176">
        <v>302</v>
      </c>
      <c r="B21" s="174">
        <v>323</v>
      </c>
      <c r="C21" s="174" t="s">
        <v>21</v>
      </c>
      <c r="D21" s="176">
        <v>127</v>
      </c>
      <c r="E21" s="176">
        <v>9</v>
      </c>
      <c r="F21" s="118">
        <v>202431</v>
      </c>
      <c r="G21" s="15" t="s">
        <v>22</v>
      </c>
      <c r="H21" s="14" t="s">
        <v>890</v>
      </c>
      <c r="I21" s="2">
        <v>202</v>
      </c>
      <c r="J21" s="20" t="s">
        <v>7</v>
      </c>
      <c r="K21" s="19">
        <v>12</v>
      </c>
      <c r="L21" s="19">
        <v>0</v>
      </c>
      <c r="M21" s="155">
        <f t="shared" si="0"/>
        <v>12</v>
      </c>
    </row>
    <row r="22" spans="1:13" ht="21.75" customHeight="1" hidden="1">
      <c r="A22" s="177"/>
      <c r="B22" s="175"/>
      <c r="C22" s="175"/>
      <c r="D22" s="177"/>
      <c r="E22" s="177"/>
      <c r="F22" s="118">
        <v>202432</v>
      </c>
      <c r="G22" s="15" t="s">
        <v>23</v>
      </c>
      <c r="H22" s="14" t="s">
        <v>890</v>
      </c>
      <c r="I22" s="2">
        <v>202</v>
      </c>
      <c r="J22" s="20" t="s">
        <v>7</v>
      </c>
      <c r="K22" s="19">
        <v>30</v>
      </c>
      <c r="L22" s="19">
        <v>0</v>
      </c>
      <c r="M22" s="155">
        <f t="shared" si="0"/>
        <v>30</v>
      </c>
    </row>
    <row r="23" spans="1:13" ht="21.75" customHeight="1" hidden="1">
      <c r="A23" s="177"/>
      <c r="B23" s="175"/>
      <c r="C23" s="175"/>
      <c r="D23" s="177"/>
      <c r="E23" s="177"/>
      <c r="F23" s="118">
        <v>202435</v>
      </c>
      <c r="G23" s="15" t="s">
        <v>24</v>
      </c>
      <c r="H23" s="14" t="s">
        <v>890</v>
      </c>
      <c r="I23" s="2">
        <v>202</v>
      </c>
      <c r="J23" s="20" t="s">
        <v>8</v>
      </c>
      <c r="K23" s="19">
        <v>3</v>
      </c>
      <c r="L23" s="19">
        <v>25</v>
      </c>
      <c r="M23" s="155">
        <f t="shared" si="0"/>
        <v>3</v>
      </c>
    </row>
    <row r="24" spans="1:13" ht="21.75" customHeight="1" hidden="1">
      <c r="A24" s="177"/>
      <c r="B24" s="175"/>
      <c r="C24" s="175"/>
      <c r="D24" s="177"/>
      <c r="E24" s="177"/>
      <c r="F24" s="119">
        <v>202436</v>
      </c>
      <c r="G24" s="16" t="s">
        <v>25</v>
      </c>
      <c r="H24" s="14" t="s">
        <v>890</v>
      </c>
      <c r="I24" s="2">
        <v>202</v>
      </c>
      <c r="J24" s="20" t="s">
        <v>10</v>
      </c>
      <c r="K24" s="19">
        <v>2</v>
      </c>
      <c r="L24" s="19">
        <v>20</v>
      </c>
      <c r="M24" s="155">
        <f t="shared" si="0"/>
        <v>2</v>
      </c>
    </row>
    <row r="25" spans="1:13" ht="21.75" customHeight="1" hidden="1">
      <c r="A25" s="177"/>
      <c r="B25" s="175"/>
      <c r="C25" s="175"/>
      <c r="D25" s="177"/>
      <c r="E25" s="177"/>
      <c r="F25" s="118">
        <v>202437</v>
      </c>
      <c r="G25" s="15" t="s">
        <v>26</v>
      </c>
      <c r="H25" s="14" t="s">
        <v>890</v>
      </c>
      <c r="I25" s="2">
        <v>202</v>
      </c>
      <c r="J25" s="20" t="s">
        <v>11</v>
      </c>
      <c r="K25" s="19">
        <v>4</v>
      </c>
      <c r="L25" s="19">
        <v>37</v>
      </c>
      <c r="M25" s="155">
        <f t="shared" si="0"/>
        <v>4</v>
      </c>
    </row>
    <row r="26" spans="1:13" ht="21.75" customHeight="1" hidden="1">
      <c r="A26" s="177"/>
      <c r="B26" s="175"/>
      <c r="C26" s="175"/>
      <c r="D26" s="177"/>
      <c r="E26" s="177"/>
      <c r="F26" s="118">
        <v>202439</v>
      </c>
      <c r="G26" s="15" t="s">
        <v>27</v>
      </c>
      <c r="H26" s="14" t="s">
        <v>890</v>
      </c>
      <c r="I26" s="2">
        <v>202</v>
      </c>
      <c r="J26" s="20" t="s">
        <v>12</v>
      </c>
      <c r="K26" s="19">
        <v>3</v>
      </c>
      <c r="L26" s="19">
        <v>35</v>
      </c>
      <c r="M26" s="155">
        <f t="shared" si="0"/>
        <v>3</v>
      </c>
    </row>
    <row r="27" spans="1:13" ht="21.75" customHeight="1" hidden="1">
      <c r="A27" s="177"/>
      <c r="B27" s="175"/>
      <c r="C27" s="175"/>
      <c r="D27" s="177"/>
      <c r="E27" s="177"/>
      <c r="F27" s="118">
        <v>202440</v>
      </c>
      <c r="G27" s="15" t="s">
        <v>28</v>
      </c>
      <c r="H27" s="14" t="s">
        <v>890</v>
      </c>
      <c r="I27" s="2">
        <v>202</v>
      </c>
      <c r="J27" s="20" t="s">
        <v>13</v>
      </c>
      <c r="K27" s="19">
        <v>1</v>
      </c>
      <c r="L27" s="19">
        <v>35</v>
      </c>
      <c r="M27" s="155">
        <f t="shared" si="0"/>
        <v>1</v>
      </c>
    </row>
    <row r="28" spans="1:13" ht="21.75" customHeight="1" hidden="1">
      <c r="A28" s="177"/>
      <c r="B28" s="175"/>
      <c r="C28" s="175"/>
      <c r="D28" s="177"/>
      <c r="E28" s="177"/>
      <c r="F28" s="118">
        <v>202441</v>
      </c>
      <c r="G28" s="15" t="s">
        <v>29</v>
      </c>
      <c r="H28" s="14" t="s">
        <v>890</v>
      </c>
      <c r="I28" s="2">
        <v>202</v>
      </c>
      <c r="J28" s="20" t="s">
        <v>20</v>
      </c>
      <c r="K28" s="19">
        <v>23</v>
      </c>
      <c r="L28" s="19">
        <v>0</v>
      </c>
      <c r="M28" s="155">
        <f t="shared" si="0"/>
        <v>23</v>
      </c>
    </row>
    <row r="29" spans="1:13" ht="21.75" customHeight="1" hidden="1">
      <c r="A29" s="177"/>
      <c r="B29" s="175"/>
      <c r="C29" s="175"/>
      <c r="D29" s="177"/>
      <c r="E29" s="177"/>
      <c r="F29" s="118">
        <v>202442</v>
      </c>
      <c r="G29" s="15" t="s">
        <v>30</v>
      </c>
      <c r="H29" s="14" t="s">
        <v>890</v>
      </c>
      <c r="I29" s="2">
        <v>202</v>
      </c>
      <c r="J29" s="20" t="s">
        <v>14</v>
      </c>
      <c r="K29" s="19">
        <v>4</v>
      </c>
      <c r="L29" s="19">
        <v>35</v>
      </c>
      <c r="M29" s="155">
        <f t="shared" si="0"/>
        <v>4</v>
      </c>
    </row>
    <row r="30" spans="1:13" ht="21.75" customHeight="1" hidden="1">
      <c r="A30" s="177"/>
      <c r="B30" s="175"/>
      <c r="C30" s="175"/>
      <c r="D30" s="177"/>
      <c r="E30" s="177"/>
      <c r="F30" s="118">
        <v>202443</v>
      </c>
      <c r="G30" s="15" t="s">
        <v>31</v>
      </c>
      <c r="H30" s="14" t="s">
        <v>890</v>
      </c>
      <c r="I30" s="2">
        <v>202</v>
      </c>
      <c r="J30" s="20" t="s">
        <v>15</v>
      </c>
      <c r="K30" s="19">
        <v>9</v>
      </c>
      <c r="L30" s="19">
        <v>35</v>
      </c>
      <c r="M30" s="155">
        <f t="shared" si="0"/>
        <v>9</v>
      </c>
    </row>
    <row r="31" spans="1:13" ht="21.75" customHeight="1" hidden="1">
      <c r="A31" s="177"/>
      <c r="B31" s="175"/>
      <c r="C31" s="175"/>
      <c r="D31" s="177"/>
      <c r="E31" s="177"/>
      <c r="F31" s="118">
        <v>202446</v>
      </c>
      <c r="G31" s="15" t="s">
        <v>32</v>
      </c>
      <c r="H31" s="14" t="s">
        <v>890</v>
      </c>
      <c r="I31" s="2">
        <v>202</v>
      </c>
      <c r="J31" s="20" t="s">
        <v>16</v>
      </c>
      <c r="K31" s="19">
        <v>9</v>
      </c>
      <c r="L31" s="19">
        <v>12</v>
      </c>
      <c r="M31" s="155">
        <f t="shared" si="0"/>
        <v>9</v>
      </c>
    </row>
    <row r="32" spans="1:13" ht="21.75" customHeight="1" hidden="1">
      <c r="A32" s="177"/>
      <c r="B32" s="175"/>
      <c r="C32" s="175"/>
      <c r="D32" s="177"/>
      <c r="E32" s="177"/>
      <c r="F32" s="118">
        <v>202447</v>
      </c>
      <c r="G32" s="15" t="s">
        <v>33</v>
      </c>
      <c r="H32" s="14" t="s">
        <v>890</v>
      </c>
      <c r="I32" s="2">
        <v>202</v>
      </c>
      <c r="J32" s="20" t="s">
        <v>17</v>
      </c>
      <c r="K32" s="19">
        <v>4</v>
      </c>
      <c r="L32" s="19">
        <v>17</v>
      </c>
      <c r="M32" s="155">
        <f t="shared" si="0"/>
        <v>4</v>
      </c>
    </row>
    <row r="33" spans="1:13" ht="21.75" customHeight="1" hidden="1">
      <c r="A33" s="177"/>
      <c r="B33" s="175"/>
      <c r="C33" s="175"/>
      <c r="D33" s="177"/>
      <c r="E33" s="177"/>
      <c r="F33" s="118">
        <v>202448</v>
      </c>
      <c r="G33" s="15" t="s">
        <v>34</v>
      </c>
      <c r="H33" s="14" t="s">
        <v>890</v>
      </c>
      <c r="I33" s="2">
        <v>202</v>
      </c>
      <c r="J33" s="20" t="s">
        <v>18</v>
      </c>
      <c r="K33" s="19">
        <v>4</v>
      </c>
      <c r="L33" s="19">
        <v>16</v>
      </c>
      <c r="M33" s="155">
        <f t="shared" si="0"/>
        <v>4</v>
      </c>
    </row>
    <row r="34" spans="1:13" ht="21.75" customHeight="1" hidden="1">
      <c r="A34" s="177"/>
      <c r="B34" s="175"/>
      <c r="C34" s="175"/>
      <c r="D34" s="177"/>
      <c r="E34" s="177"/>
      <c r="F34" s="118">
        <v>202450</v>
      </c>
      <c r="G34" s="15" t="s">
        <v>35</v>
      </c>
      <c r="H34" s="14" t="s">
        <v>890</v>
      </c>
      <c r="I34" s="2">
        <v>202</v>
      </c>
      <c r="J34" s="18" t="s">
        <v>19</v>
      </c>
      <c r="K34" s="19">
        <v>2</v>
      </c>
      <c r="L34" s="19">
        <v>30</v>
      </c>
      <c r="M34" s="155">
        <f t="shared" si="0"/>
        <v>2</v>
      </c>
    </row>
    <row r="35" spans="1:13" ht="47.25" customHeight="1" hidden="1">
      <c r="A35" s="178"/>
      <c r="B35" s="182"/>
      <c r="C35" s="182"/>
      <c r="D35" s="178"/>
      <c r="E35" s="178"/>
      <c r="F35" s="120">
        <v>250154</v>
      </c>
      <c r="G35" s="13" t="s">
        <v>1244</v>
      </c>
      <c r="H35" s="14" t="s">
        <v>1162</v>
      </c>
      <c r="I35" s="9">
        <v>202</v>
      </c>
      <c r="J35" s="18" t="s">
        <v>7</v>
      </c>
      <c r="K35" s="9">
        <v>17</v>
      </c>
      <c r="L35" s="9">
        <v>0</v>
      </c>
      <c r="M35" s="155">
        <f t="shared" si="0"/>
        <v>17</v>
      </c>
    </row>
    <row r="36" spans="1:13" ht="18" customHeight="1" hidden="1">
      <c r="A36" s="63"/>
      <c r="B36" s="27" t="s">
        <v>53</v>
      </c>
      <c r="C36" s="27"/>
      <c r="D36" s="29"/>
      <c r="E36" s="29"/>
      <c r="F36" s="115"/>
      <c r="G36" s="31"/>
      <c r="H36" s="63"/>
      <c r="I36" s="29"/>
      <c r="J36" s="62"/>
      <c r="K36" s="29"/>
      <c r="L36" s="29"/>
      <c r="M36" s="155">
        <f t="shared" si="0"/>
        <v>0</v>
      </c>
    </row>
    <row r="37" spans="1:13" ht="21.75" customHeight="1" hidden="1">
      <c r="A37" s="176">
        <v>304</v>
      </c>
      <c r="B37" s="174" t="s">
        <v>1270</v>
      </c>
      <c r="C37" s="174" t="s">
        <v>1271</v>
      </c>
      <c r="D37" s="176">
        <v>161</v>
      </c>
      <c r="E37" s="176">
        <v>11</v>
      </c>
      <c r="F37" s="81">
        <v>203476</v>
      </c>
      <c r="G37" s="13" t="s">
        <v>143</v>
      </c>
      <c r="H37" s="14" t="s">
        <v>890</v>
      </c>
      <c r="I37" s="9">
        <v>203</v>
      </c>
      <c r="J37" s="18" t="s">
        <v>54</v>
      </c>
      <c r="K37" s="9">
        <v>3</v>
      </c>
      <c r="L37" s="9">
        <v>30</v>
      </c>
      <c r="M37" s="155">
        <f t="shared" si="0"/>
        <v>3</v>
      </c>
    </row>
    <row r="38" spans="1:13" ht="21.75" customHeight="1" hidden="1">
      <c r="A38" s="177"/>
      <c r="B38" s="175"/>
      <c r="C38" s="175"/>
      <c r="D38" s="177"/>
      <c r="E38" s="177"/>
      <c r="F38" s="81">
        <v>203454</v>
      </c>
      <c r="G38" s="13" t="s">
        <v>144</v>
      </c>
      <c r="H38" s="14" t="s">
        <v>890</v>
      </c>
      <c r="I38" s="9">
        <v>203</v>
      </c>
      <c r="J38" s="18" t="s">
        <v>55</v>
      </c>
      <c r="K38" s="9">
        <v>27</v>
      </c>
      <c r="L38" s="9">
        <v>0</v>
      </c>
      <c r="M38" s="155">
        <f t="shared" si="0"/>
        <v>27</v>
      </c>
    </row>
    <row r="39" spans="1:13" ht="21.75" customHeight="1" hidden="1">
      <c r="A39" s="177"/>
      <c r="B39" s="175"/>
      <c r="C39" s="175"/>
      <c r="D39" s="177"/>
      <c r="E39" s="177"/>
      <c r="F39" s="81">
        <v>203455</v>
      </c>
      <c r="G39" s="13" t="s">
        <v>145</v>
      </c>
      <c r="H39" s="14" t="s">
        <v>890</v>
      </c>
      <c r="I39" s="9">
        <v>203</v>
      </c>
      <c r="J39" s="18" t="s">
        <v>55</v>
      </c>
      <c r="K39" s="9">
        <v>7</v>
      </c>
      <c r="L39" s="9">
        <v>0</v>
      </c>
      <c r="M39" s="155">
        <f t="shared" si="0"/>
        <v>7</v>
      </c>
    </row>
    <row r="40" spans="1:13" ht="21.75" customHeight="1" hidden="1">
      <c r="A40" s="177"/>
      <c r="B40" s="175"/>
      <c r="C40" s="175"/>
      <c r="D40" s="177"/>
      <c r="E40" s="177"/>
      <c r="F40" s="81">
        <v>203456</v>
      </c>
      <c r="G40" s="13" t="s">
        <v>146</v>
      </c>
      <c r="H40" s="14" t="s">
        <v>890</v>
      </c>
      <c r="I40" s="9">
        <v>203</v>
      </c>
      <c r="J40" s="18" t="s">
        <v>55</v>
      </c>
      <c r="K40" s="9">
        <v>20</v>
      </c>
      <c r="L40" s="9">
        <v>0</v>
      </c>
      <c r="M40" s="155">
        <f t="shared" si="0"/>
        <v>20</v>
      </c>
    </row>
    <row r="41" spans="1:13" ht="21.75" customHeight="1" hidden="1">
      <c r="A41" s="177"/>
      <c r="B41" s="175"/>
      <c r="C41" s="175"/>
      <c r="D41" s="177"/>
      <c r="E41" s="177"/>
      <c r="F41" s="81">
        <v>203472</v>
      </c>
      <c r="G41" s="13" t="s">
        <v>147</v>
      </c>
      <c r="H41" s="14" t="s">
        <v>890</v>
      </c>
      <c r="I41" s="9">
        <v>203</v>
      </c>
      <c r="J41" s="18" t="s">
        <v>56</v>
      </c>
      <c r="K41" s="9">
        <v>4</v>
      </c>
      <c r="L41" s="9">
        <v>26</v>
      </c>
      <c r="M41" s="155">
        <f t="shared" si="0"/>
        <v>4</v>
      </c>
    </row>
    <row r="42" spans="1:13" ht="21.75" customHeight="1" hidden="1">
      <c r="A42" s="177"/>
      <c r="B42" s="175"/>
      <c r="C42" s="175"/>
      <c r="D42" s="177"/>
      <c r="E42" s="177"/>
      <c r="F42" s="81">
        <v>203458</v>
      </c>
      <c r="G42" s="13" t="s">
        <v>148</v>
      </c>
      <c r="H42" s="14" t="s">
        <v>890</v>
      </c>
      <c r="I42" s="9">
        <v>203</v>
      </c>
      <c r="J42" s="18" t="s">
        <v>57</v>
      </c>
      <c r="K42" s="9">
        <v>9</v>
      </c>
      <c r="L42" s="9">
        <v>12</v>
      </c>
      <c r="M42" s="155">
        <f t="shared" si="0"/>
        <v>9</v>
      </c>
    </row>
    <row r="43" spans="1:13" ht="21.75" customHeight="1" hidden="1">
      <c r="A43" s="177"/>
      <c r="B43" s="175"/>
      <c r="C43" s="175"/>
      <c r="D43" s="177"/>
      <c r="E43" s="177"/>
      <c r="F43" s="81">
        <v>203460</v>
      </c>
      <c r="G43" s="13" t="s">
        <v>149</v>
      </c>
      <c r="H43" s="14" t="s">
        <v>890</v>
      </c>
      <c r="I43" s="9">
        <v>203</v>
      </c>
      <c r="J43" s="18" t="s">
        <v>58</v>
      </c>
      <c r="K43" s="9">
        <v>5</v>
      </c>
      <c r="L43" s="9">
        <v>5</v>
      </c>
      <c r="M43" s="155">
        <f t="shared" si="0"/>
        <v>5</v>
      </c>
    </row>
    <row r="44" spans="1:13" ht="21.75" customHeight="1" hidden="1">
      <c r="A44" s="177"/>
      <c r="B44" s="175"/>
      <c r="C44" s="175"/>
      <c r="D44" s="177"/>
      <c r="E44" s="177"/>
      <c r="F44" s="81">
        <v>203479</v>
      </c>
      <c r="G44" s="13" t="s">
        <v>150</v>
      </c>
      <c r="H44" s="14" t="s">
        <v>890</v>
      </c>
      <c r="I44" s="9">
        <v>203</v>
      </c>
      <c r="J44" s="18" t="s">
        <v>59</v>
      </c>
      <c r="K44" s="9">
        <v>2</v>
      </c>
      <c r="L44" s="9">
        <v>40</v>
      </c>
      <c r="M44" s="155">
        <f t="shared" si="0"/>
        <v>2</v>
      </c>
    </row>
    <row r="45" spans="1:13" ht="21.75" customHeight="1" hidden="1">
      <c r="A45" s="177"/>
      <c r="B45" s="175"/>
      <c r="C45" s="175"/>
      <c r="D45" s="177"/>
      <c r="E45" s="177"/>
      <c r="F45" s="81">
        <v>203473</v>
      </c>
      <c r="G45" s="13" t="s">
        <v>151</v>
      </c>
      <c r="H45" s="14" t="s">
        <v>890</v>
      </c>
      <c r="I45" s="9">
        <v>203</v>
      </c>
      <c r="J45" s="18" t="s">
        <v>60</v>
      </c>
      <c r="K45" s="9">
        <v>10</v>
      </c>
      <c r="L45" s="9">
        <v>30</v>
      </c>
      <c r="M45" s="155">
        <f t="shared" si="0"/>
        <v>10</v>
      </c>
    </row>
    <row r="46" spans="1:13" ht="21.75" customHeight="1" hidden="1">
      <c r="A46" s="177"/>
      <c r="B46" s="175"/>
      <c r="C46" s="175"/>
      <c r="D46" s="177"/>
      <c r="E46" s="177"/>
      <c r="F46" s="81">
        <v>203453</v>
      </c>
      <c r="G46" s="13" t="s">
        <v>152</v>
      </c>
      <c r="H46" s="14" t="s">
        <v>890</v>
      </c>
      <c r="I46" s="9">
        <v>203</v>
      </c>
      <c r="J46" s="18" t="s">
        <v>61</v>
      </c>
      <c r="K46" s="9">
        <v>14</v>
      </c>
      <c r="L46" s="9">
        <v>0</v>
      </c>
      <c r="M46" s="155">
        <f t="shared" si="0"/>
        <v>14</v>
      </c>
    </row>
    <row r="47" spans="1:13" ht="49.5" customHeight="1" hidden="1">
      <c r="A47" s="177"/>
      <c r="B47" s="175"/>
      <c r="C47" s="175"/>
      <c r="D47" s="177"/>
      <c r="E47" s="177"/>
      <c r="F47" s="81">
        <v>250161</v>
      </c>
      <c r="G47" s="13" t="s">
        <v>1165</v>
      </c>
      <c r="H47" s="14" t="s">
        <v>1159</v>
      </c>
      <c r="I47" s="9">
        <v>203</v>
      </c>
      <c r="J47" s="18" t="s">
        <v>61</v>
      </c>
      <c r="K47" s="9">
        <v>30</v>
      </c>
      <c r="L47" s="9">
        <v>0</v>
      </c>
      <c r="M47" s="155">
        <f t="shared" si="0"/>
        <v>30</v>
      </c>
    </row>
    <row r="48" spans="1:13" ht="18.75" customHeight="1" hidden="1">
      <c r="A48" s="178"/>
      <c r="B48" s="182"/>
      <c r="C48" s="182"/>
      <c r="D48" s="178"/>
      <c r="E48" s="178"/>
      <c r="F48" s="81">
        <v>250216</v>
      </c>
      <c r="G48" s="13" t="s">
        <v>1166</v>
      </c>
      <c r="H48" s="14" t="s">
        <v>1162</v>
      </c>
      <c r="I48" s="9">
        <v>203</v>
      </c>
      <c r="J48" s="18" t="s">
        <v>61</v>
      </c>
      <c r="K48" s="9">
        <v>30</v>
      </c>
      <c r="L48" s="9">
        <v>0</v>
      </c>
      <c r="M48" s="155">
        <f t="shared" si="0"/>
        <v>30</v>
      </c>
    </row>
    <row r="49" spans="1:13" ht="21" customHeight="1" hidden="1">
      <c r="A49" s="176">
        <v>305</v>
      </c>
      <c r="B49" s="174" t="s">
        <v>1272</v>
      </c>
      <c r="C49" s="174" t="s">
        <v>62</v>
      </c>
      <c r="D49" s="176">
        <v>125</v>
      </c>
      <c r="E49" s="176">
        <v>9</v>
      </c>
      <c r="F49" s="81">
        <v>203461</v>
      </c>
      <c r="G49" s="13" t="s">
        <v>63</v>
      </c>
      <c r="H49" s="14" t="s">
        <v>890</v>
      </c>
      <c r="I49" s="9">
        <v>203</v>
      </c>
      <c r="J49" s="18" t="s">
        <v>61</v>
      </c>
      <c r="K49" s="9">
        <v>57</v>
      </c>
      <c r="L49" s="9">
        <v>0</v>
      </c>
      <c r="M49" s="155">
        <f t="shared" si="0"/>
        <v>57</v>
      </c>
    </row>
    <row r="50" spans="1:13" ht="21" customHeight="1" hidden="1">
      <c r="A50" s="177"/>
      <c r="B50" s="175"/>
      <c r="C50" s="175"/>
      <c r="D50" s="177"/>
      <c r="E50" s="177"/>
      <c r="F50" s="81">
        <v>203462</v>
      </c>
      <c r="G50" s="13" t="s">
        <v>64</v>
      </c>
      <c r="H50" s="14" t="s">
        <v>890</v>
      </c>
      <c r="I50" s="9">
        <v>203</v>
      </c>
      <c r="J50" s="18" t="s">
        <v>61</v>
      </c>
      <c r="K50" s="9">
        <v>11</v>
      </c>
      <c r="L50" s="9">
        <v>0</v>
      </c>
      <c r="M50" s="155">
        <f t="shared" si="0"/>
        <v>11</v>
      </c>
    </row>
    <row r="51" spans="1:13" ht="21" customHeight="1" hidden="1">
      <c r="A51" s="177"/>
      <c r="B51" s="175"/>
      <c r="C51" s="175"/>
      <c r="D51" s="177"/>
      <c r="E51" s="177"/>
      <c r="F51" s="81">
        <v>203464</v>
      </c>
      <c r="G51" s="13" t="s">
        <v>65</v>
      </c>
      <c r="H51" s="14" t="s">
        <v>890</v>
      </c>
      <c r="I51" s="9">
        <v>203</v>
      </c>
      <c r="J51" s="18" t="s">
        <v>76</v>
      </c>
      <c r="K51" s="9">
        <v>7</v>
      </c>
      <c r="L51" s="9">
        <v>35</v>
      </c>
      <c r="M51" s="155">
        <f t="shared" si="0"/>
        <v>7</v>
      </c>
    </row>
    <row r="52" spans="1:13" ht="21" customHeight="1" hidden="1">
      <c r="A52" s="177"/>
      <c r="B52" s="175"/>
      <c r="C52" s="175"/>
      <c r="D52" s="177"/>
      <c r="E52" s="177"/>
      <c r="F52" s="81">
        <v>203463</v>
      </c>
      <c r="G52" s="13" t="s">
        <v>77</v>
      </c>
      <c r="H52" s="14" t="s">
        <v>890</v>
      </c>
      <c r="I52" s="9">
        <v>203</v>
      </c>
      <c r="J52" s="18" t="s">
        <v>78</v>
      </c>
      <c r="K52" s="9">
        <v>1</v>
      </c>
      <c r="L52" s="9">
        <v>44</v>
      </c>
      <c r="M52" s="155">
        <f t="shared" si="0"/>
        <v>1</v>
      </c>
    </row>
    <row r="53" spans="1:13" ht="21" customHeight="1" hidden="1">
      <c r="A53" s="177"/>
      <c r="B53" s="175"/>
      <c r="C53" s="175"/>
      <c r="D53" s="177"/>
      <c r="E53" s="177"/>
      <c r="F53" s="81">
        <v>203465</v>
      </c>
      <c r="G53" s="13" t="s">
        <v>66</v>
      </c>
      <c r="H53" s="14" t="s">
        <v>890</v>
      </c>
      <c r="I53" s="9">
        <v>203</v>
      </c>
      <c r="J53" s="18" t="s">
        <v>79</v>
      </c>
      <c r="K53" s="9">
        <v>3</v>
      </c>
      <c r="L53" s="9">
        <v>20</v>
      </c>
      <c r="M53" s="155">
        <f t="shared" si="0"/>
        <v>3</v>
      </c>
    </row>
    <row r="54" spans="1:13" ht="21" customHeight="1" hidden="1">
      <c r="A54" s="177"/>
      <c r="B54" s="175"/>
      <c r="C54" s="175"/>
      <c r="D54" s="177"/>
      <c r="E54" s="177"/>
      <c r="F54" s="81">
        <v>203467</v>
      </c>
      <c r="G54" s="13" t="s">
        <v>67</v>
      </c>
      <c r="H54" s="14" t="s">
        <v>890</v>
      </c>
      <c r="I54" s="9">
        <v>203</v>
      </c>
      <c r="J54" s="18" t="s">
        <v>80</v>
      </c>
      <c r="K54" s="9">
        <v>8</v>
      </c>
      <c r="L54" s="9">
        <v>12</v>
      </c>
      <c r="M54" s="155">
        <f t="shared" si="0"/>
        <v>8</v>
      </c>
    </row>
    <row r="55" spans="1:13" ht="21" customHeight="1" hidden="1">
      <c r="A55" s="177"/>
      <c r="B55" s="175"/>
      <c r="C55" s="175"/>
      <c r="D55" s="177"/>
      <c r="E55" s="177"/>
      <c r="F55" s="81">
        <v>203468</v>
      </c>
      <c r="G55" s="13" t="s">
        <v>68</v>
      </c>
      <c r="H55" s="14" t="s">
        <v>890</v>
      </c>
      <c r="I55" s="9">
        <v>203</v>
      </c>
      <c r="J55" s="18" t="s">
        <v>81</v>
      </c>
      <c r="K55" s="9">
        <v>2</v>
      </c>
      <c r="L55" s="9">
        <v>30</v>
      </c>
      <c r="M55" s="155">
        <f t="shared" si="0"/>
        <v>2</v>
      </c>
    </row>
    <row r="56" spans="1:13" ht="21" customHeight="1" hidden="1">
      <c r="A56" s="177"/>
      <c r="B56" s="175"/>
      <c r="C56" s="175"/>
      <c r="D56" s="177"/>
      <c r="E56" s="177"/>
      <c r="F56" s="81">
        <v>203469</v>
      </c>
      <c r="G56" s="13" t="s">
        <v>69</v>
      </c>
      <c r="H56" s="14" t="s">
        <v>890</v>
      </c>
      <c r="I56" s="9">
        <v>203</v>
      </c>
      <c r="J56" s="18" t="s">
        <v>82</v>
      </c>
      <c r="K56" s="9">
        <v>4</v>
      </c>
      <c r="L56" s="9">
        <v>37</v>
      </c>
      <c r="M56" s="155">
        <f t="shared" si="0"/>
        <v>4</v>
      </c>
    </row>
    <row r="57" spans="1:13" ht="21" customHeight="1" hidden="1">
      <c r="A57" s="177"/>
      <c r="B57" s="175"/>
      <c r="C57" s="175"/>
      <c r="D57" s="177"/>
      <c r="E57" s="177"/>
      <c r="F57" s="81">
        <v>203470</v>
      </c>
      <c r="G57" s="13" t="s">
        <v>70</v>
      </c>
      <c r="H57" s="14" t="s">
        <v>890</v>
      </c>
      <c r="I57" s="9">
        <v>203</v>
      </c>
      <c r="J57" s="18" t="s">
        <v>83</v>
      </c>
      <c r="K57" s="9">
        <v>2</v>
      </c>
      <c r="L57" s="9">
        <v>25</v>
      </c>
      <c r="M57" s="155">
        <f t="shared" si="0"/>
        <v>2</v>
      </c>
    </row>
    <row r="58" spans="1:13" ht="21" customHeight="1" hidden="1">
      <c r="A58" s="177"/>
      <c r="B58" s="175"/>
      <c r="C58" s="175"/>
      <c r="D58" s="177"/>
      <c r="E58" s="177"/>
      <c r="F58" s="81">
        <v>203471</v>
      </c>
      <c r="G58" s="13" t="s">
        <v>71</v>
      </c>
      <c r="H58" s="14" t="s">
        <v>890</v>
      </c>
      <c r="I58" s="9">
        <v>203</v>
      </c>
      <c r="J58" s="18" t="s">
        <v>84</v>
      </c>
      <c r="K58" s="9">
        <v>1</v>
      </c>
      <c r="L58" s="9">
        <v>22</v>
      </c>
      <c r="M58" s="155">
        <f t="shared" si="0"/>
        <v>1</v>
      </c>
    </row>
    <row r="59" spans="1:13" ht="21" customHeight="1" hidden="1">
      <c r="A59" s="177"/>
      <c r="B59" s="175"/>
      <c r="C59" s="175"/>
      <c r="D59" s="177"/>
      <c r="E59" s="177"/>
      <c r="F59" s="81">
        <v>203474</v>
      </c>
      <c r="G59" s="13" t="s">
        <v>72</v>
      </c>
      <c r="H59" s="14" t="s">
        <v>890</v>
      </c>
      <c r="I59" s="9">
        <v>203</v>
      </c>
      <c r="J59" s="18" t="s">
        <v>85</v>
      </c>
      <c r="K59" s="9">
        <v>3</v>
      </c>
      <c r="L59" s="9">
        <v>40</v>
      </c>
      <c r="M59" s="155">
        <f t="shared" si="0"/>
        <v>3</v>
      </c>
    </row>
    <row r="60" spans="1:13" ht="21" customHeight="1" hidden="1">
      <c r="A60" s="177"/>
      <c r="B60" s="175"/>
      <c r="C60" s="175"/>
      <c r="D60" s="177"/>
      <c r="E60" s="177"/>
      <c r="F60" s="81">
        <v>203475</v>
      </c>
      <c r="G60" s="13" t="s">
        <v>73</v>
      </c>
      <c r="H60" s="14" t="s">
        <v>890</v>
      </c>
      <c r="I60" s="9">
        <v>203</v>
      </c>
      <c r="J60" s="18" t="s">
        <v>86</v>
      </c>
      <c r="K60" s="9">
        <v>4</v>
      </c>
      <c r="L60" s="9">
        <v>36</v>
      </c>
      <c r="M60" s="155">
        <f t="shared" si="0"/>
        <v>4</v>
      </c>
    </row>
    <row r="61" spans="1:13" ht="21" customHeight="1" hidden="1">
      <c r="A61" s="177"/>
      <c r="B61" s="175"/>
      <c r="C61" s="175"/>
      <c r="D61" s="177"/>
      <c r="E61" s="177"/>
      <c r="F61" s="81">
        <v>203478</v>
      </c>
      <c r="G61" s="13" t="s">
        <v>74</v>
      </c>
      <c r="H61" s="14" t="s">
        <v>890</v>
      </c>
      <c r="I61" s="9">
        <v>203</v>
      </c>
      <c r="J61" s="18" t="s">
        <v>87</v>
      </c>
      <c r="K61" s="9">
        <v>1</v>
      </c>
      <c r="L61" s="9">
        <v>45</v>
      </c>
      <c r="M61" s="155">
        <f t="shared" si="0"/>
        <v>1</v>
      </c>
    </row>
    <row r="62" spans="1:13" ht="21" customHeight="1" hidden="1">
      <c r="A62" s="177"/>
      <c r="B62" s="175"/>
      <c r="C62" s="175"/>
      <c r="D62" s="177"/>
      <c r="E62" s="177"/>
      <c r="F62" s="81">
        <v>203480</v>
      </c>
      <c r="G62" s="13" t="s">
        <v>75</v>
      </c>
      <c r="H62" s="14" t="s">
        <v>890</v>
      </c>
      <c r="I62" s="9">
        <v>203</v>
      </c>
      <c r="J62" s="18" t="s">
        <v>88</v>
      </c>
      <c r="K62" s="9">
        <v>4</v>
      </c>
      <c r="L62" s="9">
        <v>45</v>
      </c>
      <c r="M62" s="155">
        <f t="shared" si="0"/>
        <v>4</v>
      </c>
    </row>
    <row r="63" spans="1:13" ht="21" customHeight="1" hidden="1">
      <c r="A63" s="177"/>
      <c r="B63" s="175"/>
      <c r="C63" s="175"/>
      <c r="D63" s="177"/>
      <c r="E63" s="177"/>
      <c r="F63" s="81">
        <v>203452</v>
      </c>
      <c r="G63" s="13" t="s">
        <v>89</v>
      </c>
      <c r="H63" s="14" t="s">
        <v>890</v>
      </c>
      <c r="I63" s="9">
        <v>203</v>
      </c>
      <c r="J63" s="18" t="s">
        <v>55</v>
      </c>
      <c r="K63" s="9">
        <v>5</v>
      </c>
      <c r="L63" s="9">
        <v>0</v>
      </c>
      <c r="M63" s="155">
        <f t="shared" si="0"/>
        <v>5</v>
      </c>
    </row>
    <row r="64" spans="1:13" ht="21" customHeight="1" hidden="1">
      <c r="A64" s="178"/>
      <c r="B64" s="182"/>
      <c r="C64" s="182"/>
      <c r="D64" s="178"/>
      <c r="E64" s="178"/>
      <c r="F64" s="81">
        <v>203459</v>
      </c>
      <c r="G64" s="13" t="s">
        <v>123</v>
      </c>
      <c r="H64" s="14" t="s">
        <v>890</v>
      </c>
      <c r="I64" s="9">
        <v>203</v>
      </c>
      <c r="J64" s="18" t="s">
        <v>90</v>
      </c>
      <c r="K64" s="9">
        <v>12</v>
      </c>
      <c r="L64" s="9">
        <v>30</v>
      </c>
      <c r="M64" s="155">
        <f t="shared" si="0"/>
        <v>12</v>
      </c>
    </row>
    <row r="65" spans="1:13" ht="18" customHeight="1" hidden="1">
      <c r="A65" s="63"/>
      <c r="B65" s="27" t="s">
        <v>91</v>
      </c>
      <c r="C65" s="27"/>
      <c r="D65" s="29"/>
      <c r="E65" s="29"/>
      <c r="F65" s="115"/>
      <c r="G65" s="31"/>
      <c r="H65" s="63"/>
      <c r="I65" s="29"/>
      <c r="J65" s="62"/>
      <c r="K65" s="29"/>
      <c r="L65" s="29"/>
      <c r="M65" s="155">
        <f t="shared" si="0"/>
        <v>0</v>
      </c>
    </row>
    <row r="66" spans="1:13" ht="21" customHeight="1" hidden="1">
      <c r="A66" s="176">
        <v>306</v>
      </c>
      <c r="B66" s="174" t="s">
        <v>110</v>
      </c>
      <c r="C66" s="174" t="s">
        <v>1260</v>
      </c>
      <c r="D66" s="176">
        <v>94</v>
      </c>
      <c r="E66" s="176">
        <v>7</v>
      </c>
      <c r="F66" s="118">
        <v>204481</v>
      </c>
      <c r="G66" s="15" t="s">
        <v>109</v>
      </c>
      <c r="H66" s="14" t="s">
        <v>890</v>
      </c>
      <c r="I66" s="9">
        <v>204</v>
      </c>
      <c r="J66" s="18" t="s">
        <v>96</v>
      </c>
      <c r="K66" s="9">
        <v>20</v>
      </c>
      <c r="L66" s="9">
        <v>1.5</v>
      </c>
      <c r="M66" s="155">
        <f t="shared" si="0"/>
        <v>20</v>
      </c>
    </row>
    <row r="67" spans="1:13" ht="21" customHeight="1" hidden="1">
      <c r="A67" s="177"/>
      <c r="B67" s="175"/>
      <c r="C67" s="175"/>
      <c r="D67" s="177"/>
      <c r="E67" s="177"/>
      <c r="F67" s="121">
        <v>204482</v>
      </c>
      <c r="G67" s="22" t="s">
        <v>92</v>
      </c>
      <c r="H67" s="14" t="s">
        <v>890</v>
      </c>
      <c r="I67" s="9">
        <v>204</v>
      </c>
      <c r="J67" s="77" t="s">
        <v>93</v>
      </c>
      <c r="K67" s="12">
        <v>11</v>
      </c>
      <c r="L67" s="12">
        <v>7</v>
      </c>
      <c r="M67" s="155">
        <f t="shared" si="0"/>
        <v>11</v>
      </c>
    </row>
    <row r="68" spans="1:13" ht="21" customHeight="1" hidden="1">
      <c r="A68" s="177"/>
      <c r="B68" s="175"/>
      <c r="C68" s="175"/>
      <c r="D68" s="177"/>
      <c r="E68" s="177"/>
      <c r="F68" s="116">
        <v>204483</v>
      </c>
      <c r="G68" s="6" t="s">
        <v>94</v>
      </c>
      <c r="H68" s="14" t="s">
        <v>890</v>
      </c>
      <c r="I68" s="9">
        <v>204</v>
      </c>
      <c r="J68" s="18" t="s">
        <v>95</v>
      </c>
      <c r="K68" s="9">
        <v>12</v>
      </c>
      <c r="L68" s="9">
        <v>18</v>
      </c>
      <c r="M68" s="155">
        <f t="shared" si="0"/>
        <v>12</v>
      </c>
    </row>
    <row r="69" spans="1:13" ht="21" customHeight="1" hidden="1">
      <c r="A69" s="177"/>
      <c r="B69" s="175"/>
      <c r="C69" s="175"/>
      <c r="D69" s="177"/>
      <c r="E69" s="177"/>
      <c r="F69" s="116">
        <v>204484</v>
      </c>
      <c r="G69" s="6" t="s">
        <v>97</v>
      </c>
      <c r="H69" s="14" t="s">
        <v>890</v>
      </c>
      <c r="I69" s="9">
        <v>204</v>
      </c>
      <c r="J69" s="18" t="s">
        <v>98</v>
      </c>
      <c r="K69" s="9">
        <v>5</v>
      </c>
      <c r="L69" s="9">
        <v>20</v>
      </c>
      <c r="M69" s="155">
        <f t="shared" si="0"/>
        <v>5</v>
      </c>
    </row>
    <row r="70" spans="1:13" ht="21" customHeight="1" hidden="1">
      <c r="A70" s="177"/>
      <c r="B70" s="175"/>
      <c r="C70" s="175"/>
      <c r="D70" s="177"/>
      <c r="E70" s="177"/>
      <c r="F70" s="116">
        <v>204485</v>
      </c>
      <c r="G70" s="6" t="s">
        <v>99</v>
      </c>
      <c r="H70" s="14" t="s">
        <v>890</v>
      </c>
      <c r="I70" s="9">
        <v>204</v>
      </c>
      <c r="J70" s="18" t="s">
        <v>100</v>
      </c>
      <c r="K70" s="9">
        <v>2</v>
      </c>
      <c r="L70" s="9">
        <v>42</v>
      </c>
      <c r="M70" s="155">
        <f t="shared" si="0"/>
        <v>2</v>
      </c>
    </row>
    <row r="71" spans="1:13" ht="21" customHeight="1" hidden="1">
      <c r="A71" s="177"/>
      <c r="B71" s="175"/>
      <c r="C71" s="175"/>
      <c r="D71" s="177"/>
      <c r="E71" s="177"/>
      <c r="F71" s="116">
        <v>204487</v>
      </c>
      <c r="G71" s="6" t="s">
        <v>101</v>
      </c>
      <c r="H71" s="14" t="s">
        <v>890</v>
      </c>
      <c r="I71" s="9">
        <v>204</v>
      </c>
      <c r="J71" s="18" t="s">
        <v>102</v>
      </c>
      <c r="K71" s="9">
        <v>8</v>
      </c>
      <c r="L71" s="9">
        <v>18</v>
      </c>
      <c r="M71" s="155">
        <f t="shared" si="0"/>
        <v>8</v>
      </c>
    </row>
    <row r="72" spans="1:13" ht="18.75" customHeight="1" hidden="1">
      <c r="A72" s="177"/>
      <c r="B72" s="175"/>
      <c r="C72" s="175"/>
      <c r="D72" s="177"/>
      <c r="E72" s="177"/>
      <c r="F72" s="116">
        <v>204488</v>
      </c>
      <c r="G72" s="6" t="s">
        <v>121</v>
      </c>
      <c r="H72" s="14" t="s">
        <v>890</v>
      </c>
      <c r="I72" s="9">
        <v>204</v>
      </c>
      <c r="J72" s="18" t="s">
        <v>103</v>
      </c>
      <c r="K72" s="9">
        <v>10</v>
      </c>
      <c r="L72" s="9">
        <v>32</v>
      </c>
      <c r="M72" s="155">
        <f t="shared" si="0"/>
        <v>10</v>
      </c>
    </row>
    <row r="73" spans="1:13" ht="18.75" customHeight="1" hidden="1">
      <c r="A73" s="177"/>
      <c r="B73" s="175"/>
      <c r="C73" s="175"/>
      <c r="D73" s="177"/>
      <c r="E73" s="177"/>
      <c r="F73" s="116">
        <v>204490</v>
      </c>
      <c r="G73" s="6" t="s">
        <v>104</v>
      </c>
      <c r="H73" s="14" t="s">
        <v>890</v>
      </c>
      <c r="I73" s="9">
        <v>204</v>
      </c>
      <c r="J73" s="18" t="s">
        <v>105</v>
      </c>
      <c r="K73" s="9">
        <v>2</v>
      </c>
      <c r="L73" s="9">
        <v>12</v>
      </c>
      <c r="M73" s="155">
        <f t="shared" si="0"/>
        <v>2</v>
      </c>
    </row>
    <row r="74" spans="1:13" ht="18.75" customHeight="1" hidden="1">
      <c r="A74" s="177"/>
      <c r="B74" s="175"/>
      <c r="C74" s="175"/>
      <c r="D74" s="177"/>
      <c r="E74" s="177"/>
      <c r="F74" s="116">
        <v>204492</v>
      </c>
      <c r="G74" s="6" t="s">
        <v>122</v>
      </c>
      <c r="H74" s="14" t="s">
        <v>890</v>
      </c>
      <c r="I74" s="9">
        <v>204</v>
      </c>
      <c r="J74" s="18" t="s">
        <v>106</v>
      </c>
      <c r="K74" s="9">
        <v>16</v>
      </c>
      <c r="L74" s="9">
        <v>35.8</v>
      </c>
      <c r="M74" s="155">
        <f t="shared" si="0"/>
        <v>16</v>
      </c>
    </row>
    <row r="75" spans="1:13" ht="18.75" customHeight="1" hidden="1">
      <c r="A75" s="178"/>
      <c r="B75" s="182"/>
      <c r="C75" s="182"/>
      <c r="D75" s="178"/>
      <c r="E75" s="178"/>
      <c r="F75" s="116">
        <v>204493</v>
      </c>
      <c r="G75" s="6" t="s">
        <v>107</v>
      </c>
      <c r="H75" s="14" t="s">
        <v>890</v>
      </c>
      <c r="I75" s="9">
        <v>204</v>
      </c>
      <c r="J75" s="18" t="s">
        <v>108</v>
      </c>
      <c r="K75" s="9">
        <v>8</v>
      </c>
      <c r="L75" s="9">
        <v>50</v>
      </c>
      <c r="M75" s="155">
        <f t="shared" si="0"/>
        <v>8</v>
      </c>
    </row>
    <row r="76" spans="1:13" ht="20.25" customHeight="1" hidden="1">
      <c r="A76" s="176">
        <v>307</v>
      </c>
      <c r="B76" s="174" t="s">
        <v>1273</v>
      </c>
      <c r="C76" s="174" t="s">
        <v>111</v>
      </c>
      <c r="D76" s="176">
        <v>61</v>
      </c>
      <c r="E76" s="176">
        <v>5</v>
      </c>
      <c r="F76" s="116">
        <v>204495</v>
      </c>
      <c r="G76" s="6" t="s">
        <v>112</v>
      </c>
      <c r="H76" s="14" t="s">
        <v>890</v>
      </c>
      <c r="I76" s="9">
        <v>204</v>
      </c>
      <c r="J76" s="18" t="s">
        <v>113</v>
      </c>
      <c r="K76" s="9">
        <v>2</v>
      </c>
      <c r="L76" s="9">
        <v>44</v>
      </c>
      <c r="M76" s="155">
        <f t="shared" si="0"/>
        <v>2</v>
      </c>
    </row>
    <row r="77" spans="1:13" ht="18.75" customHeight="1" hidden="1">
      <c r="A77" s="177"/>
      <c r="B77" s="175"/>
      <c r="C77" s="175"/>
      <c r="D77" s="177"/>
      <c r="E77" s="177"/>
      <c r="F77" s="116">
        <v>204496</v>
      </c>
      <c r="G77" s="6" t="s">
        <v>114</v>
      </c>
      <c r="H77" s="14" t="s">
        <v>890</v>
      </c>
      <c r="I77" s="9">
        <v>204</v>
      </c>
      <c r="J77" s="18" t="s">
        <v>115</v>
      </c>
      <c r="K77" s="9">
        <v>10</v>
      </c>
      <c r="L77" s="9">
        <v>28</v>
      </c>
      <c r="M77" s="155">
        <f t="shared" si="0"/>
        <v>10</v>
      </c>
    </row>
    <row r="78" spans="1:13" ht="18.75" customHeight="1" hidden="1">
      <c r="A78" s="177"/>
      <c r="B78" s="175"/>
      <c r="C78" s="175"/>
      <c r="D78" s="177"/>
      <c r="E78" s="177"/>
      <c r="F78" s="116">
        <v>204498</v>
      </c>
      <c r="G78" s="6" t="s">
        <v>116</v>
      </c>
      <c r="H78" s="14" t="s">
        <v>890</v>
      </c>
      <c r="I78" s="9">
        <v>204</v>
      </c>
      <c r="J78" s="18" t="s">
        <v>117</v>
      </c>
      <c r="K78" s="9">
        <v>4</v>
      </c>
      <c r="L78" s="9">
        <v>40</v>
      </c>
      <c r="M78" s="155">
        <f t="shared" si="0"/>
        <v>4</v>
      </c>
    </row>
    <row r="79" spans="1:13" ht="18.75" customHeight="1" hidden="1">
      <c r="A79" s="177"/>
      <c r="B79" s="175"/>
      <c r="C79" s="175"/>
      <c r="D79" s="177"/>
      <c r="E79" s="177"/>
      <c r="F79" s="116">
        <v>204500</v>
      </c>
      <c r="G79" s="6" t="s">
        <v>118</v>
      </c>
      <c r="H79" s="14" t="s">
        <v>890</v>
      </c>
      <c r="I79" s="9">
        <v>204</v>
      </c>
      <c r="J79" s="18" t="s">
        <v>119</v>
      </c>
      <c r="K79" s="9">
        <v>5</v>
      </c>
      <c r="L79" s="9">
        <v>20</v>
      </c>
      <c r="M79" s="155">
        <f t="shared" si="0"/>
        <v>5</v>
      </c>
    </row>
    <row r="80" spans="1:13" ht="18.75" customHeight="1" hidden="1">
      <c r="A80" s="177"/>
      <c r="B80" s="175"/>
      <c r="C80" s="175"/>
      <c r="D80" s="177"/>
      <c r="E80" s="177"/>
      <c r="F80" s="116">
        <v>204501</v>
      </c>
      <c r="G80" s="6" t="s">
        <v>120</v>
      </c>
      <c r="H80" s="14" t="s">
        <v>890</v>
      </c>
      <c r="I80" s="9">
        <v>204</v>
      </c>
      <c r="J80" s="18" t="s">
        <v>124</v>
      </c>
      <c r="K80" s="9">
        <v>9</v>
      </c>
      <c r="L80" s="9">
        <v>37</v>
      </c>
      <c r="M80" s="155">
        <f t="shared" si="0"/>
        <v>9</v>
      </c>
    </row>
    <row r="81" spans="1:13" ht="18.75" customHeight="1" hidden="1">
      <c r="A81" s="177"/>
      <c r="B81" s="175"/>
      <c r="C81" s="175"/>
      <c r="D81" s="177"/>
      <c r="E81" s="177"/>
      <c r="F81" s="122">
        <v>204504</v>
      </c>
      <c r="G81" s="23" t="s">
        <v>31</v>
      </c>
      <c r="H81" s="14" t="s">
        <v>890</v>
      </c>
      <c r="I81" s="8">
        <v>204</v>
      </c>
      <c r="J81" s="17" t="s">
        <v>15</v>
      </c>
      <c r="K81" s="9">
        <v>16</v>
      </c>
      <c r="L81" s="9">
        <v>7</v>
      </c>
      <c r="M81" s="155">
        <f t="shared" si="0"/>
        <v>16</v>
      </c>
    </row>
    <row r="82" spans="1:13" ht="33" customHeight="1" hidden="1">
      <c r="A82" s="177"/>
      <c r="B82" s="175"/>
      <c r="C82" s="175"/>
      <c r="D82" s="177"/>
      <c r="E82" s="177"/>
      <c r="F82" s="81">
        <v>250206</v>
      </c>
      <c r="G82" s="83" t="s">
        <v>1167</v>
      </c>
      <c r="H82" s="14" t="s">
        <v>1159</v>
      </c>
      <c r="I82" s="9">
        <v>204</v>
      </c>
      <c r="J82" s="18" t="s">
        <v>96</v>
      </c>
      <c r="K82" s="9">
        <v>11</v>
      </c>
      <c r="L82" s="9">
        <v>0</v>
      </c>
      <c r="M82" s="155">
        <f t="shared" si="0"/>
        <v>11</v>
      </c>
    </row>
    <row r="83" spans="1:13" ht="45" customHeight="1" hidden="1">
      <c r="A83" s="178"/>
      <c r="B83" s="182"/>
      <c r="C83" s="182"/>
      <c r="D83" s="178"/>
      <c r="E83" s="178"/>
      <c r="F83" s="99">
        <v>250163</v>
      </c>
      <c r="G83" s="86" t="s">
        <v>1197</v>
      </c>
      <c r="H83" s="55" t="s">
        <v>1159</v>
      </c>
      <c r="I83" s="9">
        <v>204</v>
      </c>
      <c r="J83" s="18" t="s">
        <v>96</v>
      </c>
      <c r="K83" s="9">
        <v>2</v>
      </c>
      <c r="L83" s="9">
        <v>0</v>
      </c>
      <c r="M83" s="155">
        <f aca="true" t="shared" si="1" ref="M83:M146">K83</f>
        <v>2</v>
      </c>
    </row>
    <row r="84" spans="1:13" ht="18.75" customHeight="1" hidden="1">
      <c r="A84" s="63"/>
      <c r="B84" s="27" t="s">
        <v>125</v>
      </c>
      <c r="C84" s="27"/>
      <c r="D84" s="29"/>
      <c r="E84" s="29"/>
      <c r="F84" s="123"/>
      <c r="G84" s="72"/>
      <c r="H84" s="73"/>
      <c r="I84" s="71"/>
      <c r="J84" s="78"/>
      <c r="K84" s="29"/>
      <c r="L84" s="29"/>
      <c r="M84" s="155">
        <f t="shared" si="1"/>
        <v>0</v>
      </c>
    </row>
    <row r="85" spans="1:13" ht="18.75" customHeight="1" hidden="1">
      <c r="A85" s="176">
        <v>308</v>
      </c>
      <c r="B85" s="174" t="s">
        <v>126</v>
      </c>
      <c r="C85" s="174" t="s">
        <v>1261</v>
      </c>
      <c r="D85" s="176">
        <v>223</v>
      </c>
      <c r="E85" s="176">
        <v>15</v>
      </c>
      <c r="F85" s="118">
        <v>205505</v>
      </c>
      <c r="G85" s="15" t="s">
        <v>127</v>
      </c>
      <c r="H85" s="14" t="s">
        <v>890</v>
      </c>
      <c r="I85" s="9">
        <v>205</v>
      </c>
      <c r="J85" s="20" t="s">
        <v>137</v>
      </c>
      <c r="K85" s="19">
        <v>26</v>
      </c>
      <c r="L85" s="19">
        <v>0</v>
      </c>
      <c r="M85" s="155">
        <f t="shared" si="1"/>
        <v>26</v>
      </c>
    </row>
    <row r="86" spans="1:13" ht="15.75" hidden="1">
      <c r="A86" s="177"/>
      <c r="B86" s="175"/>
      <c r="C86" s="175"/>
      <c r="D86" s="177"/>
      <c r="E86" s="177"/>
      <c r="F86" s="118">
        <v>205543</v>
      </c>
      <c r="G86" s="15" t="s">
        <v>128</v>
      </c>
      <c r="H86" s="14" t="s">
        <v>890</v>
      </c>
      <c r="I86" s="9">
        <v>205</v>
      </c>
      <c r="J86" s="20" t="s">
        <v>138</v>
      </c>
      <c r="K86" s="19">
        <v>10</v>
      </c>
      <c r="L86" s="19">
        <v>5</v>
      </c>
      <c r="M86" s="155">
        <f t="shared" si="1"/>
        <v>10</v>
      </c>
    </row>
    <row r="87" spans="1:13" ht="15.75" hidden="1">
      <c r="A87" s="177"/>
      <c r="B87" s="175"/>
      <c r="C87" s="175"/>
      <c r="D87" s="177"/>
      <c r="E87" s="177"/>
      <c r="F87" s="118">
        <v>205544</v>
      </c>
      <c r="G87" s="15" t="s">
        <v>129</v>
      </c>
      <c r="H87" s="14" t="s">
        <v>890</v>
      </c>
      <c r="I87" s="9">
        <v>205</v>
      </c>
      <c r="J87" s="20" t="s">
        <v>139</v>
      </c>
      <c r="K87" s="19">
        <v>9</v>
      </c>
      <c r="L87" s="19">
        <v>40</v>
      </c>
      <c r="M87" s="155">
        <f t="shared" si="1"/>
        <v>9</v>
      </c>
    </row>
    <row r="88" spans="1:13" ht="15.75" hidden="1">
      <c r="A88" s="177"/>
      <c r="B88" s="175"/>
      <c r="C88" s="175"/>
      <c r="D88" s="177"/>
      <c r="E88" s="177"/>
      <c r="F88" s="118">
        <v>205545</v>
      </c>
      <c r="G88" s="15" t="s">
        <v>130</v>
      </c>
      <c r="H88" s="14" t="s">
        <v>890</v>
      </c>
      <c r="I88" s="9">
        <v>205</v>
      </c>
      <c r="J88" s="20" t="s">
        <v>140</v>
      </c>
      <c r="K88" s="19">
        <v>5</v>
      </c>
      <c r="L88" s="19">
        <v>45</v>
      </c>
      <c r="M88" s="155">
        <f t="shared" si="1"/>
        <v>5</v>
      </c>
    </row>
    <row r="89" spans="1:13" ht="15.75" hidden="1">
      <c r="A89" s="177"/>
      <c r="B89" s="175"/>
      <c r="C89" s="175"/>
      <c r="D89" s="177"/>
      <c r="E89" s="177"/>
      <c r="F89" s="118">
        <v>205542</v>
      </c>
      <c r="G89" s="15" t="s">
        <v>131</v>
      </c>
      <c r="H89" s="14" t="s">
        <v>890</v>
      </c>
      <c r="I89" s="9">
        <v>205</v>
      </c>
      <c r="J89" s="20" t="s">
        <v>141</v>
      </c>
      <c r="K89" s="19">
        <v>5</v>
      </c>
      <c r="L89" s="19">
        <v>0</v>
      </c>
      <c r="M89" s="155">
        <f t="shared" si="1"/>
        <v>5</v>
      </c>
    </row>
    <row r="90" spans="1:13" ht="15.75" hidden="1">
      <c r="A90" s="177"/>
      <c r="B90" s="175"/>
      <c r="C90" s="175"/>
      <c r="D90" s="177"/>
      <c r="E90" s="177"/>
      <c r="F90" s="118">
        <v>205551</v>
      </c>
      <c r="G90" s="15" t="s">
        <v>132</v>
      </c>
      <c r="H90" s="14" t="s">
        <v>890</v>
      </c>
      <c r="I90" s="9">
        <v>205</v>
      </c>
      <c r="J90" s="20" t="s">
        <v>142</v>
      </c>
      <c r="K90" s="19">
        <v>5</v>
      </c>
      <c r="L90" s="19">
        <v>50</v>
      </c>
      <c r="M90" s="155">
        <f t="shared" si="1"/>
        <v>5</v>
      </c>
    </row>
    <row r="91" spans="1:13" ht="15.75" hidden="1">
      <c r="A91" s="177"/>
      <c r="B91" s="175"/>
      <c r="C91" s="175"/>
      <c r="D91" s="177"/>
      <c r="E91" s="177"/>
      <c r="F91" s="118">
        <v>205532</v>
      </c>
      <c r="G91" s="15" t="s">
        <v>133</v>
      </c>
      <c r="H91" s="14" t="s">
        <v>890</v>
      </c>
      <c r="I91" s="9">
        <v>205</v>
      </c>
      <c r="J91" s="20" t="s">
        <v>137</v>
      </c>
      <c r="K91" s="19">
        <v>30</v>
      </c>
      <c r="L91" s="19">
        <v>0</v>
      </c>
      <c r="M91" s="155">
        <f t="shared" si="1"/>
        <v>30</v>
      </c>
    </row>
    <row r="92" spans="1:13" ht="15.75" hidden="1">
      <c r="A92" s="177"/>
      <c r="B92" s="175"/>
      <c r="C92" s="175"/>
      <c r="D92" s="177"/>
      <c r="E92" s="177"/>
      <c r="F92" s="118">
        <v>205512</v>
      </c>
      <c r="G92" s="15" t="s">
        <v>134</v>
      </c>
      <c r="H92" s="14" t="s">
        <v>890</v>
      </c>
      <c r="I92" s="9">
        <v>205</v>
      </c>
      <c r="J92" s="20" t="s">
        <v>137</v>
      </c>
      <c r="K92" s="19">
        <v>59</v>
      </c>
      <c r="L92" s="19">
        <v>0</v>
      </c>
      <c r="M92" s="155">
        <f t="shared" si="1"/>
        <v>59</v>
      </c>
    </row>
    <row r="93" spans="1:13" ht="15.75" hidden="1">
      <c r="A93" s="177"/>
      <c r="B93" s="175"/>
      <c r="C93" s="175"/>
      <c r="D93" s="177"/>
      <c r="E93" s="177"/>
      <c r="F93" s="118">
        <v>205510</v>
      </c>
      <c r="G93" s="15" t="s">
        <v>135</v>
      </c>
      <c r="H93" s="14" t="s">
        <v>887</v>
      </c>
      <c r="I93" s="9">
        <v>205</v>
      </c>
      <c r="J93" s="20" t="s">
        <v>137</v>
      </c>
      <c r="K93" s="19">
        <v>49</v>
      </c>
      <c r="L93" s="19">
        <v>0</v>
      </c>
      <c r="M93" s="155">
        <f t="shared" si="1"/>
        <v>49</v>
      </c>
    </row>
    <row r="94" spans="1:13" ht="15.75" hidden="1">
      <c r="A94" s="178"/>
      <c r="B94" s="182"/>
      <c r="C94" s="182"/>
      <c r="D94" s="178"/>
      <c r="E94" s="178"/>
      <c r="F94" s="119">
        <v>205531</v>
      </c>
      <c r="G94" s="16" t="s">
        <v>136</v>
      </c>
      <c r="H94" s="40" t="s">
        <v>890</v>
      </c>
      <c r="I94" s="9">
        <v>205</v>
      </c>
      <c r="J94" s="21" t="s">
        <v>137</v>
      </c>
      <c r="K94" s="50">
        <v>25</v>
      </c>
      <c r="L94" s="19">
        <v>0</v>
      </c>
      <c r="M94" s="155">
        <f t="shared" si="1"/>
        <v>25</v>
      </c>
    </row>
    <row r="95" spans="1:13" ht="19.5" customHeight="1" hidden="1">
      <c r="A95" s="176">
        <v>309</v>
      </c>
      <c r="B95" s="174" t="s">
        <v>157</v>
      </c>
      <c r="C95" s="174" t="s">
        <v>1327</v>
      </c>
      <c r="D95" s="176">
        <v>204</v>
      </c>
      <c r="E95" s="176">
        <v>14</v>
      </c>
      <c r="F95" s="118">
        <v>205506</v>
      </c>
      <c r="G95" s="15" t="s">
        <v>153</v>
      </c>
      <c r="H95" s="40" t="s">
        <v>890</v>
      </c>
      <c r="I95" s="9">
        <v>205</v>
      </c>
      <c r="J95" s="20" t="s">
        <v>137</v>
      </c>
      <c r="K95" s="19">
        <v>23</v>
      </c>
      <c r="L95" s="19">
        <v>0</v>
      </c>
      <c r="M95" s="155">
        <f t="shared" si="1"/>
        <v>23</v>
      </c>
    </row>
    <row r="96" spans="1:13" ht="18.75" customHeight="1" hidden="1">
      <c r="A96" s="177"/>
      <c r="B96" s="175"/>
      <c r="C96" s="175"/>
      <c r="D96" s="177"/>
      <c r="E96" s="177"/>
      <c r="F96" s="118">
        <v>205509</v>
      </c>
      <c r="G96" s="15" t="s">
        <v>170</v>
      </c>
      <c r="H96" s="40" t="s">
        <v>890</v>
      </c>
      <c r="I96" s="9">
        <v>205</v>
      </c>
      <c r="J96" s="20" t="s">
        <v>137</v>
      </c>
      <c r="K96" s="19">
        <v>24</v>
      </c>
      <c r="L96" s="19">
        <v>0</v>
      </c>
      <c r="M96" s="155">
        <f t="shared" si="1"/>
        <v>24</v>
      </c>
    </row>
    <row r="97" spans="1:13" ht="18.75" customHeight="1" hidden="1">
      <c r="A97" s="177"/>
      <c r="B97" s="175"/>
      <c r="C97" s="175"/>
      <c r="D97" s="177"/>
      <c r="E97" s="177"/>
      <c r="F97" s="118">
        <v>205528</v>
      </c>
      <c r="G97" s="15" t="s">
        <v>154</v>
      </c>
      <c r="H97" s="14" t="s">
        <v>884</v>
      </c>
      <c r="I97" s="9">
        <v>205</v>
      </c>
      <c r="J97" s="20" t="s">
        <v>137</v>
      </c>
      <c r="K97" s="19">
        <v>49</v>
      </c>
      <c r="L97" s="19">
        <v>0</v>
      </c>
      <c r="M97" s="155">
        <f t="shared" si="1"/>
        <v>49</v>
      </c>
    </row>
    <row r="98" spans="1:13" ht="18.75" customHeight="1" hidden="1">
      <c r="A98" s="177"/>
      <c r="B98" s="175"/>
      <c r="C98" s="175"/>
      <c r="D98" s="177"/>
      <c r="E98" s="177"/>
      <c r="F98" s="118">
        <v>205520</v>
      </c>
      <c r="G98" s="15" t="s">
        <v>155</v>
      </c>
      <c r="H98" s="14" t="s">
        <v>890</v>
      </c>
      <c r="I98" s="9">
        <v>205</v>
      </c>
      <c r="J98" s="20" t="s">
        <v>137</v>
      </c>
      <c r="K98" s="19">
        <v>27</v>
      </c>
      <c r="L98" s="19">
        <v>0</v>
      </c>
      <c r="M98" s="155">
        <f t="shared" si="1"/>
        <v>27</v>
      </c>
    </row>
    <row r="99" spans="1:13" ht="18.75" customHeight="1" hidden="1">
      <c r="A99" s="177"/>
      <c r="B99" s="175"/>
      <c r="C99" s="175"/>
      <c r="D99" s="177"/>
      <c r="E99" s="177"/>
      <c r="F99" s="119">
        <v>205527</v>
      </c>
      <c r="G99" s="16" t="s">
        <v>156</v>
      </c>
      <c r="H99" s="14" t="s">
        <v>890</v>
      </c>
      <c r="I99" s="9">
        <v>205</v>
      </c>
      <c r="J99" s="21" t="s">
        <v>137</v>
      </c>
      <c r="K99" s="50">
        <v>24</v>
      </c>
      <c r="L99" s="19">
        <v>0</v>
      </c>
      <c r="M99" s="155">
        <f t="shared" si="1"/>
        <v>24</v>
      </c>
    </row>
    <row r="100" spans="1:13" ht="31.5" customHeight="1" hidden="1">
      <c r="A100" s="178"/>
      <c r="B100" s="182"/>
      <c r="C100" s="182"/>
      <c r="D100" s="178"/>
      <c r="E100" s="178"/>
      <c r="F100" s="81">
        <v>250146</v>
      </c>
      <c r="G100" s="83" t="s">
        <v>1172</v>
      </c>
      <c r="H100" s="26" t="s">
        <v>1159</v>
      </c>
      <c r="I100" s="9">
        <v>205</v>
      </c>
      <c r="J100" s="18" t="s">
        <v>137</v>
      </c>
      <c r="K100" s="9">
        <v>57</v>
      </c>
      <c r="L100" s="9">
        <v>0</v>
      </c>
      <c r="M100" s="155">
        <f t="shared" si="1"/>
        <v>57</v>
      </c>
    </row>
    <row r="101" spans="1:13" ht="18" customHeight="1" hidden="1">
      <c r="A101" s="176">
        <v>311</v>
      </c>
      <c r="B101" s="174" t="s">
        <v>158</v>
      </c>
      <c r="C101" s="174" t="s">
        <v>1274</v>
      </c>
      <c r="D101" s="176">
        <v>171</v>
      </c>
      <c r="E101" s="176">
        <v>12</v>
      </c>
      <c r="F101" s="81">
        <v>205513</v>
      </c>
      <c r="G101" s="13" t="s">
        <v>159</v>
      </c>
      <c r="H101" s="14" t="s">
        <v>884</v>
      </c>
      <c r="I101" s="9">
        <v>205</v>
      </c>
      <c r="J101" s="18" t="s">
        <v>137</v>
      </c>
      <c r="K101" s="9">
        <v>17</v>
      </c>
      <c r="L101" s="9">
        <v>0</v>
      </c>
      <c r="M101" s="155">
        <f t="shared" si="1"/>
        <v>17</v>
      </c>
    </row>
    <row r="102" spans="1:13" ht="15.75" hidden="1">
      <c r="A102" s="177"/>
      <c r="B102" s="175"/>
      <c r="C102" s="175"/>
      <c r="D102" s="177"/>
      <c r="E102" s="177"/>
      <c r="F102" s="81">
        <v>205521</v>
      </c>
      <c r="G102" s="13" t="s">
        <v>169</v>
      </c>
      <c r="H102" s="14" t="s">
        <v>890</v>
      </c>
      <c r="I102" s="9">
        <v>205</v>
      </c>
      <c r="J102" s="18" t="s">
        <v>137</v>
      </c>
      <c r="K102" s="9">
        <v>15</v>
      </c>
      <c r="L102" s="9">
        <v>0</v>
      </c>
      <c r="M102" s="155">
        <f t="shared" si="1"/>
        <v>15</v>
      </c>
    </row>
    <row r="103" spans="1:13" ht="15.75" hidden="1">
      <c r="A103" s="177"/>
      <c r="B103" s="175"/>
      <c r="C103" s="175"/>
      <c r="D103" s="177"/>
      <c r="E103" s="177"/>
      <c r="F103" s="81">
        <v>205519</v>
      </c>
      <c r="G103" s="13" t="s">
        <v>171</v>
      </c>
      <c r="H103" s="14" t="s">
        <v>890</v>
      </c>
      <c r="I103" s="9">
        <v>205</v>
      </c>
      <c r="J103" s="18" t="s">
        <v>137</v>
      </c>
      <c r="K103" s="9">
        <v>16</v>
      </c>
      <c r="L103" s="9">
        <v>0</v>
      </c>
      <c r="M103" s="155">
        <f t="shared" si="1"/>
        <v>16</v>
      </c>
    </row>
    <row r="104" spans="1:13" ht="15.75" hidden="1">
      <c r="A104" s="177"/>
      <c r="B104" s="175"/>
      <c r="C104" s="175"/>
      <c r="D104" s="177"/>
      <c r="E104" s="177"/>
      <c r="F104" s="81">
        <v>205516</v>
      </c>
      <c r="G104" s="13" t="s">
        <v>172</v>
      </c>
      <c r="H104" s="14" t="s">
        <v>890</v>
      </c>
      <c r="I104" s="9">
        <v>205</v>
      </c>
      <c r="J104" s="18" t="s">
        <v>137</v>
      </c>
      <c r="K104" s="9">
        <v>22</v>
      </c>
      <c r="L104" s="9">
        <v>0</v>
      </c>
      <c r="M104" s="155">
        <f t="shared" si="1"/>
        <v>22</v>
      </c>
    </row>
    <row r="105" spans="1:13" ht="15.75" hidden="1">
      <c r="A105" s="177"/>
      <c r="B105" s="175"/>
      <c r="C105" s="175"/>
      <c r="D105" s="177"/>
      <c r="E105" s="177"/>
      <c r="F105" s="124">
        <v>205517</v>
      </c>
      <c r="G105" s="10" t="s">
        <v>173</v>
      </c>
      <c r="H105" s="14" t="s">
        <v>890</v>
      </c>
      <c r="I105" s="9">
        <v>205</v>
      </c>
      <c r="J105" s="18" t="s">
        <v>137</v>
      </c>
      <c r="K105" s="9">
        <v>43</v>
      </c>
      <c r="L105" s="9">
        <v>0</v>
      </c>
      <c r="M105" s="155">
        <f t="shared" si="1"/>
        <v>43</v>
      </c>
    </row>
    <row r="106" spans="1:13" ht="30" hidden="1">
      <c r="A106" s="177"/>
      <c r="B106" s="175"/>
      <c r="C106" s="175"/>
      <c r="D106" s="177"/>
      <c r="E106" s="177"/>
      <c r="F106" s="81">
        <v>250204</v>
      </c>
      <c r="G106" s="83" t="s">
        <v>1190</v>
      </c>
      <c r="H106" s="26" t="s">
        <v>1159</v>
      </c>
      <c r="I106" s="9">
        <v>205</v>
      </c>
      <c r="J106" s="18" t="s">
        <v>137</v>
      </c>
      <c r="K106" s="9">
        <v>8</v>
      </c>
      <c r="L106" s="9">
        <v>0</v>
      </c>
      <c r="M106" s="155">
        <f t="shared" si="1"/>
        <v>8</v>
      </c>
    </row>
    <row r="107" spans="1:13" ht="30" hidden="1">
      <c r="A107" s="177"/>
      <c r="B107" s="175"/>
      <c r="C107" s="175"/>
      <c r="D107" s="177"/>
      <c r="E107" s="177"/>
      <c r="F107" s="81">
        <v>250147</v>
      </c>
      <c r="G107" s="83" t="s">
        <v>1185</v>
      </c>
      <c r="H107" s="26" t="s">
        <v>1168</v>
      </c>
      <c r="I107" s="9">
        <v>205</v>
      </c>
      <c r="J107" s="18" t="s">
        <v>137</v>
      </c>
      <c r="K107" s="9">
        <v>13</v>
      </c>
      <c r="L107" s="9">
        <v>0</v>
      </c>
      <c r="M107" s="155">
        <f t="shared" si="1"/>
        <v>13</v>
      </c>
    </row>
    <row r="108" spans="1:13" ht="30" hidden="1">
      <c r="A108" s="177"/>
      <c r="B108" s="175"/>
      <c r="C108" s="175"/>
      <c r="D108" s="177"/>
      <c r="E108" s="177"/>
      <c r="F108" s="81">
        <v>250148</v>
      </c>
      <c r="G108" s="83" t="s">
        <v>1201</v>
      </c>
      <c r="H108" s="26" t="s">
        <v>1159</v>
      </c>
      <c r="I108" s="9">
        <v>205</v>
      </c>
      <c r="J108" s="18" t="s">
        <v>137</v>
      </c>
      <c r="K108" s="9">
        <v>22</v>
      </c>
      <c r="L108" s="9">
        <v>0</v>
      </c>
      <c r="M108" s="155">
        <f t="shared" si="1"/>
        <v>22</v>
      </c>
    </row>
    <row r="109" spans="1:13" ht="30" hidden="1">
      <c r="A109" s="177"/>
      <c r="B109" s="175"/>
      <c r="C109" s="175"/>
      <c r="D109" s="177"/>
      <c r="E109" s="177"/>
      <c r="F109" s="81">
        <v>250207</v>
      </c>
      <c r="G109" s="83" t="s">
        <v>1192</v>
      </c>
      <c r="H109" s="26" t="s">
        <v>1159</v>
      </c>
      <c r="I109" s="9">
        <v>205</v>
      </c>
      <c r="J109" s="18" t="s">
        <v>137</v>
      </c>
      <c r="K109" s="9">
        <v>10</v>
      </c>
      <c r="L109" s="9">
        <v>0</v>
      </c>
      <c r="M109" s="155">
        <f t="shared" si="1"/>
        <v>10</v>
      </c>
    </row>
    <row r="110" spans="1:13" ht="30.75" customHeight="1" hidden="1">
      <c r="A110" s="178"/>
      <c r="B110" s="182"/>
      <c r="C110" s="182"/>
      <c r="D110" s="178"/>
      <c r="E110" s="178"/>
      <c r="F110" s="81">
        <v>250149</v>
      </c>
      <c r="G110" s="83" t="s">
        <v>1173</v>
      </c>
      <c r="H110" s="26" t="s">
        <v>1168</v>
      </c>
      <c r="I110" s="9">
        <v>205</v>
      </c>
      <c r="J110" s="18" t="s">
        <v>137</v>
      </c>
      <c r="K110" s="9">
        <v>5</v>
      </c>
      <c r="L110" s="9">
        <v>0</v>
      </c>
      <c r="M110" s="155">
        <f t="shared" si="1"/>
        <v>5</v>
      </c>
    </row>
    <row r="111" spans="1:13" ht="18.75" customHeight="1" hidden="1">
      <c r="A111" s="63"/>
      <c r="B111" s="27" t="s">
        <v>161</v>
      </c>
      <c r="C111" s="27"/>
      <c r="D111" s="29"/>
      <c r="E111" s="29"/>
      <c r="F111" s="123"/>
      <c r="G111" s="72"/>
      <c r="H111" s="63"/>
      <c r="I111" s="29"/>
      <c r="J111" s="62"/>
      <c r="K111" s="29"/>
      <c r="L111" s="29"/>
      <c r="M111" s="155">
        <f t="shared" si="1"/>
        <v>0</v>
      </c>
    </row>
    <row r="112" spans="1:13" ht="17.25" customHeight="1" hidden="1">
      <c r="A112" s="176">
        <v>318</v>
      </c>
      <c r="B112" s="174" t="s">
        <v>162</v>
      </c>
      <c r="C112" s="174" t="s">
        <v>163</v>
      </c>
      <c r="D112" s="176">
        <v>355</v>
      </c>
      <c r="E112" s="176">
        <v>24</v>
      </c>
      <c r="F112" s="118">
        <v>206556</v>
      </c>
      <c r="G112" s="15" t="s">
        <v>174</v>
      </c>
      <c r="H112" s="14" t="s">
        <v>890</v>
      </c>
      <c r="I112" s="9">
        <v>206</v>
      </c>
      <c r="J112" s="20" t="s">
        <v>164</v>
      </c>
      <c r="K112" s="19">
        <v>25</v>
      </c>
      <c r="L112" s="19">
        <v>0</v>
      </c>
      <c r="M112" s="155">
        <f t="shared" si="1"/>
        <v>25</v>
      </c>
    </row>
    <row r="113" spans="1:13" ht="15.75" hidden="1">
      <c r="A113" s="177"/>
      <c r="B113" s="175"/>
      <c r="C113" s="175"/>
      <c r="D113" s="177"/>
      <c r="E113" s="177"/>
      <c r="F113" s="118">
        <v>206557</v>
      </c>
      <c r="G113" s="15" t="s">
        <v>167</v>
      </c>
      <c r="H113" s="14" t="s">
        <v>890</v>
      </c>
      <c r="I113" s="9">
        <v>206</v>
      </c>
      <c r="J113" s="20" t="s">
        <v>164</v>
      </c>
      <c r="K113" s="19">
        <v>31</v>
      </c>
      <c r="L113" s="19">
        <v>0</v>
      </c>
      <c r="M113" s="155">
        <f t="shared" si="1"/>
        <v>31</v>
      </c>
    </row>
    <row r="114" spans="1:13" ht="15.75" hidden="1">
      <c r="A114" s="177"/>
      <c r="B114" s="175"/>
      <c r="C114" s="175"/>
      <c r="D114" s="177"/>
      <c r="E114" s="177"/>
      <c r="F114" s="118">
        <v>206571</v>
      </c>
      <c r="G114" s="15" t="s">
        <v>168</v>
      </c>
      <c r="H114" s="14" t="s">
        <v>890</v>
      </c>
      <c r="I114" s="9">
        <v>206</v>
      </c>
      <c r="J114" s="20" t="s">
        <v>164</v>
      </c>
      <c r="K114" s="19">
        <v>34</v>
      </c>
      <c r="L114" s="19">
        <v>0</v>
      </c>
      <c r="M114" s="155">
        <f t="shared" si="1"/>
        <v>34</v>
      </c>
    </row>
    <row r="115" spans="1:13" ht="15.75" hidden="1">
      <c r="A115" s="177"/>
      <c r="B115" s="175"/>
      <c r="C115" s="175"/>
      <c r="D115" s="177"/>
      <c r="E115" s="177"/>
      <c r="F115" s="118">
        <v>206569</v>
      </c>
      <c r="G115" s="15" t="s">
        <v>169</v>
      </c>
      <c r="H115" s="14" t="s">
        <v>890</v>
      </c>
      <c r="I115" s="9">
        <v>206</v>
      </c>
      <c r="J115" s="20" t="s">
        <v>164</v>
      </c>
      <c r="K115" s="19">
        <v>27</v>
      </c>
      <c r="L115" s="19">
        <v>0</v>
      </c>
      <c r="M115" s="155">
        <f t="shared" si="1"/>
        <v>27</v>
      </c>
    </row>
    <row r="116" spans="1:13" ht="15.75" hidden="1">
      <c r="A116" s="177"/>
      <c r="B116" s="175"/>
      <c r="C116" s="175"/>
      <c r="D116" s="177"/>
      <c r="E116" s="177"/>
      <c r="F116" s="118">
        <v>206558</v>
      </c>
      <c r="G116" s="15" t="s">
        <v>175</v>
      </c>
      <c r="H116" s="14" t="s">
        <v>890</v>
      </c>
      <c r="I116" s="9">
        <v>206</v>
      </c>
      <c r="J116" s="20" t="s">
        <v>164</v>
      </c>
      <c r="K116" s="19">
        <v>33</v>
      </c>
      <c r="L116" s="19">
        <v>0</v>
      </c>
      <c r="M116" s="155">
        <f t="shared" si="1"/>
        <v>33</v>
      </c>
    </row>
    <row r="117" spans="1:13" ht="18" customHeight="1" hidden="1">
      <c r="A117" s="177"/>
      <c r="B117" s="175"/>
      <c r="C117" s="175"/>
      <c r="D117" s="177"/>
      <c r="E117" s="177"/>
      <c r="F117" s="118">
        <v>206584</v>
      </c>
      <c r="G117" s="15" t="s">
        <v>176</v>
      </c>
      <c r="H117" s="14" t="s">
        <v>884</v>
      </c>
      <c r="I117" s="9">
        <v>206</v>
      </c>
      <c r="J117" s="20" t="s">
        <v>165</v>
      </c>
      <c r="K117" s="19">
        <v>49</v>
      </c>
      <c r="L117" s="19">
        <v>0</v>
      </c>
      <c r="M117" s="155">
        <f t="shared" si="1"/>
        <v>49</v>
      </c>
    </row>
    <row r="118" spans="1:13" ht="15.75" hidden="1">
      <c r="A118" s="177"/>
      <c r="B118" s="175"/>
      <c r="C118" s="175"/>
      <c r="D118" s="177"/>
      <c r="E118" s="177"/>
      <c r="F118" s="118">
        <v>206573</v>
      </c>
      <c r="G118" s="15" t="s">
        <v>177</v>
      </c>
      <c r="H118" s="14" t="s">
        <v>1211</v>
      </c>
      <c r="I118" s="9">
        <v>206</v>
      </c>
      <c r="J118" s="20" t="s">
        <v>164</v>
      </c>
      <c r="K118" s="19">
        <v>49</v>
      </c>
      <c r="L118" s="19">
        <v>0</v>
      </c>
      <c r="M118" s="155">
        <f t="shared" si="1"/>
        <v>49</v>
      </c>
    </row>
    <row r="119" spans="1:13" ht="15.75" hidden="1">
      <c r="A119" s="177"/>
      <c r="B119" s="175"/>
      <c r="C119" s="175"/>
      <c r="D119" s="177"/>
      <c r="E119" s="177"/>
      <c r="F119" s="118">
        <v>206559</v>
      </c>
      <c r="G119" s="15" t="s">
        <v>178</v>
      </c>
      <c r="H119" s="14" t="s">
        <v>890</v>
      </c>
      <c r="I119" s="9">
        <v>206</v>
      </c>
      <c r="J119" s="20" t="s">
        <v>166</v>
      </c>
      <c r="K119" s="19">
        <v>8</v>
      </c>
      <c r="L119" s="19">
        <v>60</v>
      </c>
      <c r="M119" s="155">
        <f t="shared" si="1"/>
        <v>8</v>
      </c>
    </row>
    <row r="120" spans="1:13" ht="15.75" hidden="1">
      <c r="A120" s="177"/>
      <c r="B120" s="175"/>
      <c r="C120" s="175"/>
      <c r="D120" s="177"/>
      <c r="E120" s="177"/>
      <c r="F120" s="118">
        <v>206560</v>
      </c>
      <c r="G120" s="15" t="s">
        <v>179</v>
      </c>
      <c r="H120" s="14" t="s">
        <v>890</v>
      </c>
      <c r="I120" s="9">
        <v>206</v>
      </c>
      <c r="J120" s="20" t="s">
        <v>180</v>
      </c>
      <c r="K120" s="19">
        <v>5</v>
      </c>
      <c r="L120" s="19">
        <v>40</v>
      </c>
      <c r="M120" s="155">
        <f t="shared" si="1"/>
        <v>5</v>
      </c>
    </row>
    <row r="121" spans="1:13" ht="15.75" hidden="1">
      <c r="A121" s="177"/>
      <c r="B121" s="175"/>
      <c r="C121" s="175"/>
      <c r="D121" s="177"/>
      <c r="E121" s="177"/>
      <c r="F121" s="118">
        <v>206561</v>
      </c>
      <c r="G121" s="15" t="s">
        <v>181</v>
      </c>
      <c r="H121" s="14" t="s">
        <v>890</v>
      </c>
      <c r="I121" s="9">
        <v>206</v>
      </c>
      <c r="J121" s="20" t="s">
        <v>182</v>
      </c>
      <c r="K121" s="19">
        <v>1</v>
      </c>
      <c r="L121" s="19">
        <v>20</v>
      </c>
      <c r="M121" s="155">
        <f t="shared" si="1"/>
        <v>1</v>
      </c>
    </row>
    <row r="122" spans="1:13" ht="15.75" hidden="1">
      <c r="A122" s="177"/>
      <c r="B122" s="175"/>
      <c r="C122" s="175"/>
      <c r="D122" s="177"/>
      <c r="E122" s="177"/>
      <c r="F122" s="118">
        <v>206562</v>
      </c>
      <c r="G122" s="15" t="s">
        <v>183</v>
      </c>
      <c r="H122" s="14" t="s">
        <v>890</v>
      </c>
      <c r="I122" s="9">
        <v>206</v>
      </c>
      <c r="J122" s="20" t="s">
        <v>184</v>
      </c>
      <c r="K122" s="19">
        <v>3</v>
      </c>
      <c r="L122" s="19">
        <v>35</v>
      </c>
      <c r="M122" s="155">
        <f t="shared" si="1"/>
        <v>3</v>
      </c>
    </row>
    <row r="123" spans="1:13" ht="15.75" hidden="1">
      <c r="A123" s="177"/>
      <c r="B123" s="175"/>
      <c r="C123" s="175"/>
      <c r="D123" s="177"/>
      <c r="E123" s="177"/>
      <c r="F123" s="118">
        <v>206563</v>
      </c>
      <c r="G123" s="15" t="s">
        <v>185</v>
      </c>
      <c r="H123" s="14" t="s">
        <v>890</v>
      </c>
      <c r="I123" s="9">
        <v>206</v>
      </c>
      <c r="J123" s="20" t="s">
        <v>186</v>
      </c>
      <c r="K123" s="19">
        <v>5</v>
      </c>
      <c r="L123" s="19">
        <v>30</v>
      </c>
      <c r="M123" s="155">
        <f t="shared" si="1"/>
        <v>5</v>
      </c>
    </row>
    <row r="124" spans="1:13" ht="15.75" hidden="1">
      <c r="A124" s="177"/>
      <c r="B124" s="175"/>
      <c r="C124" s="175"/>
      <c r="D124" s="177"/>
      <c r="E124" s="177"/>
      <c r="F124" s="118">
        <v>206565</v>
      </c>
      <c r="G124" s="15" t="s">
        <v>187</v>
      </c>
      <c r="H124" s="14" t="s">
        <v>890</v>
      </c>
      <c r="I124" s="9">
        <v>206</v>
      </c>
      <c r="J124" s="20" t="s">
        <v>188</v>
      </c>
      <c r="K124" s="19">
        <v>12</v>
      </c>
      <c r="L124" s="19">
        <v>12</v>
      </c>
      <c r="M124" s="155">
        <f t="shared" si="1"/>
        <v>12</v>
      </c>
    </row>
    <row r="125" spans="1:13" ht="18.75" customHeight="1" hidden="1">
      <c r="A125" s="177"/>
      <c r="B125" s="175"/>
      <c r="C125" s="175"/>
      <c r="D125" s="177"/>
      <c r="E125" s="177"/>
      <c r="F125" s="125">
        <v>206567</v>
      </c>
      <c r="G125" s="25" t="s">
        <v>189</v>
      </c>
      <c r="H125" s="14" t="s">
        <v>890</v>
      </c>
      <c r="I125" s="9">
        <v>206</v>
      </c>
      <c r="J125" s="77" t="s">
        <v>190</v>
      </c>
      <c r="K125" s="12">
        <v>15</v>
      </c>
      <c r="L125" s="12">
        <v>4</v>
      </c>
      <c r="M125" s="155">
        <f t="shared" si="1"/>
        <v>15</v>
      </c>
    </row>
    <row r="126" spans="1:13" ht="18.75" customHeight="1" hidden="1">
      <c r="A126" s="177"/>
      <c r="B126" s="175"/>
      <c r="C126" s="175"/>
      <c r="D126" s="177"/>
      <c r="E126" s="177"/>
      <c r="F126" s="138">
        <v>250225</v>
      </c>
      <c r="G126" s="23" t="s">
        <v>1160</v>
      </c>
      <c r="H126" s="89" t="s">
        <v>1161</v>
      </c>
      <c r="I126" s="9">
        <v>206</v>
      </c>
      <c r="J126" s="77" t="s">
        <v>164</v>
      </c>
      <c r="K126" s="12">
        <v>10</v>
      </c>
      <c r="L126" s="12">
        <v>0</v>
      </c>
      <c r="M126" s="155">
        <f t="shared" si="1"/>
        <v>10</v>
      </c>
    </row>
    <row r="127" spans="1:13" ht="18.75" customHeight="1" hidden="1">
      <c r="A127" s="177"/>
      <c r="B127" s="175"/>
      <c r="C127" s="175"/>
      <c r="D127" s="177"/>
      <c r="E127" s="177"/>
      <c r="F127" s="148">
        <v>250214</v>
      </c>
      <c r="G127" s="23" t="s">
        <v>1259</v>
      </c>
      <c r="H127" s="89" t="s">
        <v>1162</v>
      </c>
      <c r="I127" s="9">
        <v>206</v>
      </c>
      <c r="J127" s="77" t="s">
        <v>164</v>
      </c>
      <c r="K127" s="12">
        <v>3</v>
      </c>
      <c r="L127" s="12">
        <v>0</v>
      </c>
      <c r="M127" s="155">
        <f t="shared" si="1"/>
        <v>3</v>
      </c>
    </row>
    <row r="128" spans="1:13" ht="35.25" customHeight="1" hidden="1">
      <c r="A128" s="177"/>
      <c r="B128" s="175"/>
      <c r="C128" s="182"/>
      <c r="D128" s="177"/>
      <c r="E128" s="177"/>
      <c r="F128" s="81">
        <v>250145</v>
      </c>
      <c r="G128" s="83" t="s">
        <v>1169</v>
      </c>
      <c r="H128" s="89" t="s">
        <v>1159</v>
      </c>
      <c r="I128" s="9">
        <v>206</v>
      </c>
      <c r="J128" s="77" t="s">
        <v>164</v>
      </c>
      <c r="K128" s="12">
        <v>48</v>
      </c>
      <c r="L128" s="12">
        <v>0</v>
      </c>
      <c r="M128" s="155">
        <f t="shared" si="1"/>
        <v>48</v>
      </c>
    </row>
    <row r="129" spans="1:13" ht="16.5" customHeight="1" hidden="1">
      <c r="A129" s="176">
        <v>320</v>
      </c>
      <c r="B129" s="174" t="s">
        <v>1275</v>
      </c>
      <c r="C129" s="174" t="s">
        <v>191</v>
      </c>
      <c r="D129" s="176">
        <v>337</v>
      </c>
      <c r="E129" s="176">
        <v>23</v>
      </c>
      <c r="F129" s="126">
        <v>206576</v>
      </c>
      <c r="G129" s="54" t="s">
        <v>196</v>
      </c>
      <c r="H129" s="26" t="s">
        <v>890</v>
      </c>
      <c r="I129" s="9">
        <v>206</v>
      </c>
      <c r="J129" s="18" t="s">
        <v>165</v>
      </c>
      <c r="K129" s="9">
        <v>19</v>
      </c>
      <c r="L129" s="9">
        <v>0</v>
      </c>
      <c r="M129" s="155">
        <f t="shared" si="1"/>
        <v>19</v>
      </c>
    </row>
    <row r="130" spans="1:13" ht="15.75" hidden="1">
      <c r="A130" s="177"/>
      <c r="B130" s="175"/>
      <c r="C130" s="175"/>
      <c r="D130" s="177"/>
      <c r="E130" s="177"/>
      <c r="F130" s="118">
        <v>206577</v>
      </c>
      <c r="G130" s="15" t="s">
        <v>197</v>
      </c>
      <c r="H130" s="26" t="s">
        <v>890</v>
      </c>
      <c r="I130" s="9">
        <v>206</v>
      </c>
      <c r="J130" s="18" t="s">
        <v>165</v>
      </c>
      <c r="K130" s="9">
        <v>16</v>
      </c>
      <c r="L130" s="9">
        <v>0</v>
      </c>
      <c r="M130" s="155">
        <f t="shared" si="1"/>
        <v>16</v>
      </c>
    </row>
    <row r="131" spans="1:13" ht="15.75" hidden="1">
      <c r="A131" s="177"/>
      <c r="B131" s="175"/>
      <c r="C131" s="175"/>
      <c r="D131" s="177"/>
      <c r="E131" s="177"/>
      <c r="F131" s="118">
        <v>206575</v>
      </c>
      <c r="G131" s="15" t="s">
        <v>173</v>
      </c>
      <c r="H131" s="26" t="s">
        <v>890</v>
      </c>
      <c r="I131" s="9">
        <v>206</v>
      </c>
      <c r="J131" s="18" t="s">
        <v>165</v>
      </c>
      <c r="K131" s="9">
        <v>42</v>
      </c>
      <c r="L131" s="9">
        <v>0</v>
      </c>
      <c r="M131" s="155">
        <f t="shared" si="1"/>
        <v>42</v>
      </c>
    </row>
    <row r="132" spans="1:13" ht="15.75" hidden="1">
      <c r="A132" s="177"/>
      <c r="B132" s="175"/>
      <c r="C132" s="175"/>
      <c r="D132" s="177"/>
      <c r="E132" s="177"/>
      <c r="F132" s="118">
        <v>206586</v>
      </c>
      <c r="G132" s="15" t="s">
        <v>198</v>
      </c>
      <c r="H132" s="26" t="s">
        <v>890</v>
      </c>
      <c r="I132" s="9">
        <v>206</v>
      </c>
      <c r="J132" s="18" t="s">
        <v>165</v>
      </c>
      <c r="K132" s="9">
        <v>25</v>
      </c>
      <c r="L132" s="9">
        <v>0</v>
      </c>
      <c r="M132" s="155">
        <f t="shared" si="1"/>
        <v>25</v>
      </c>
    </row>
    <row r="133" spans="1:13" ht="15.75" hidden="1">
      <c r="A133" s="177"/>
      <c r="B133" s="175"/>
      <c r="C133" s="175"/>
      <c r="D133" s="177"/>
      <c r="E133" s="177"/>
      <c r="F133" s="118">
        <v>206568</v>
      </c>
      <c r="G133" s="15" t="s">
        <v>159</v>
      </c>
      <c r="H133" s="26" t="s">
        <v>884</v>
      </c>
      <c r="I133" s="9">
        <v>206</v>
      </c>
      <c r="J133" s="18" t="s">
        <v>165</v>
      </c>
      <c r="K133" s="9">
        <v>71</v>
      </c>
      <c r="L133" s="9">
        <v>0</v>
      </c>
      <c r="M133" s="155">
        <f t="shared" si="1"/>
        <v>71</v>
      </c>
    </row>
    <row r="134" spans="1:13" ht="15.75" hidden="1">
      <c r="A134" s="177"/>
      <c r="B134" s="175"/>
      <c r="C134" s="175"/>
      <c r="D134" s="177"/>
      <c r="E134" s="177"/>
      <c r="F134" s="118">
        <v>206585</v>
      </c>
      <c r="G134" s="15" t="s">
        <v>199</v>
      </c>
      <c r="H134" s="26" t="s">
        <v>890</v>
      </c>
      <c r="I134" s="9">
        <v>206</v>
      </c>
      <c r="J134" s="18" t="s">
        <v>165</v>
      </c>
      <c r="K134" s="9">
        <v>12</v>
      </c>
      <c r="L134" s="9">
        <v>0</v>
      </c>
      <c r="M134" s="155">
        <f t="shared" si="1"/>
        <v>12</v>
      </c>
    </row>
    <row r="135" spans="1:13" ht="15.75" hidden="1">
      <c r="A135" s="177"/>
      <c r="B135" s="175"/>
      <c r="C135" s="175"/>
      <c r="D135" s="177"/>
      <c r="E135" s="177"/>
      <c r="F135" s="118">
        <v>206570</v>
      </c>
      <c r="G135" s="15" t="s">
        <v>200</v>
      </c>
      <c r="H135" s="26" t="s">
        <v>887</v>
      </c>
      <c r="I135" s="9">
        <v>206</v>
      </c>
      <c r="J135" s="18" t="s">
        <v>165</v>
      </c>
      <c r="K135" s="9">
        <v>53</v>
      </c>
      <c r="L135" s="9">
        <v>0</v>
      </c>
      <c r="M135" s="155">
        <f t="shared" si="1"/>
        <v>53</v>
      </c>
    </row>
    <row r="136" spans="1:13" ht="15.75" hidden="1">
      <c r="A136" s="177"/>
      <c r="B136" s="175"/>
      <c r="C136" s="175"/>
      <c r="D136" s="177"/>
      <c r="E136" s="177"/>
      <c r="F136" s="118">
        <v>206588</v>
      </c>
      <c r="G136" s="15" t="s">
        <v>206</v>
      </c>
      <c r="H136" s="26" t="s">
        <v>890</v>
      </c>
      <c r="I136" s="9">
        <v>206</v>
      </c>
      <c r="J136" s="18" t="s">
        <v>201</v>
      </c>
      <c r="K136" s="9">
        <v>5</v>
      </c>
      <c r="L136" s="9">
        <v>55</v>
      </c>
      <c r="M136" s="155">
        <f t="shared" si="1"/>
        <v>5</v>
      </c>
    </row>
    <row r="137" spans="1:13" ht="15.75" hidden="1">
      <c r="A137" s="177"/>
      <c r="B137" s="175"/>
      <c r="C137" s="175"/>
      <c r="D137" s="177"/>
      <c r="E137" s="177"/>
      <c r="F137" s="118">
        <v>206589</v>
      </c>
      <c r="G137" s="15" t="s">
        <v>207</v>
      </c>
      <c r="H137" s="26" t="s">
        <v>890</v>
      </c>
      <c r="I137" s="9">
        <v>206</v>
      </c>
      <c r="J137" s="18" t="s">
        <v>192</v>
      </c>
      <c r="K137" s="9">
        <v>8</v>
      </c>
      <c r="L137" s="9">
        <v>50</v>
      </c>
      <c r="M137" s="155">
        <f t="shared" si="1"/>
        <v>8</v>
      </c>
    </row>
    <row r="138" spans="1:13" ht="15.75" hidden="1">
      <c r="A138" s="177"/>
      <c r="B138" s="175"/>
      <c r="C138" s="175"/>
      <c r="D138" s="177"/>
      <c r="E138" s="177"/>
      <c r="F138" s="118">
        <v>206590</v>
      </c>
      <c r="G138" s="15" t="s">
        <v>208</v>
      </c>
      <c r="H138" s="26" t="s">
        <v>890</v>
      </c>
      <c r="I138" s="9">
        <v>206</v>
      </c>
      <c r="J138" s="18" t="s">
        <v>202</v>
      </c>
      <c r="K138" s="9">
        <v>3</v>
      </c>
      <c r="L138" s="9">
        <v>50</v>
      </c>
      <c r="M138" s="155">
        <f t="shared" si="1"/>
        <v>3</v>
      </c>
    </row>
    <row r="139" spans="1:13" ht="15.75" hidden="1">
      <c r="A139" s="177"/>
      <c r="B139" s="175"/>
      <c r="C139" s="175"/>
      <c r="D139" s="177"/>
      <c r="E139" s="177"/>
      <c r="F139" s="118">
        <v>206591</v>
      </c>
      <c r="G139" s="15" t="s">
        <v>209</v>
      </c>
      <c r="H139" s="26" t="s">
        <v>890</v>
      </c>
      <c r="I139" s="9">
        <v>206</v>
      </c>
      <c r="J139" s="18" t="s">
        <v>193</v>
      </c>
      <c r="K139" s="9">
        <v>6</v>
      </c>
      <c r="L139" s="9">
        <v>25</v>
      </c>
      <c r="M139" s="155">
        <f t="shared" si="1"/>
        <v>6</v>
      </c>
    </row>
    <row r="140" spans="1:13" ht="15.75" hidden="1">
      <c r="A140" s="177"/>
      <c r="B140" s="175"/>
      <c r="C140" s="175"/>
      <c r="D140" s="177"/>
      <c r="E140" s="177"/>
      <c r="F140" s="118">
        <v>206592</v>
      </c>
      <c r="G140" s="15" t="s">
        <v>210</v>
      </c>
      <c r="H140" s="26" t="s">
        <v>890</v>
      </c>
      <c r="I140" s="9">
        <v>206</v>
      </c>
      <c r="J140" s="18" t="s">
        <v>194</v>
      </c>
      <c r="K140" s="9">
        <v>4</v>
      </c>
      <c r="L140" s="9">
        <v>45</v>
      </c>
      <c r="M140" s="155">
        <f t="shared" si="1"/>
        <v>4</v>
      </c>
    </row>
    <row r="141" spans="1:13" ht="15.75" hidden="1">
      <c r="A141" s="177"/>
      <c r="B141" s="175"/>
      <c r="C141" s="175"/>
      <c r="D141" s="177"/>
      <c r="E141" s="177"/>
      <c r="F141" s="118">
        <v>206593</v>
      </c>
      <c r="G141" s="15" t="s">
        <v>211</v>
      </c>
      <c r="H141" s="26" t="s">
        <v>890</v>
      </c>
      <c r="I141" s="9">
        <v>206</v>
      </c>
      <c r="J141" s="18" t="s">
        <v>195</v>
      </c>
      <c r="K141" s="9">
        <v>8</v>
      </c>
      <c r="L141" s="9">
        <v>20</v>
      </c>
      <c r="M141" s="155">
        <f t="shared" si="1"/>
        <v>8</v>
      </c>
    </row>
    <row r="142" spans="1:13" ht="15.75" hidden="1">
      <c r="A142" s="177"/>
      <c r="B142" s="175"/>
      <c r="C142" s="175"/>
      <c r="D142" s="177"/>
      <c r="E142" s="177"/>
      <c r="F142" s="118">
        <v>206581</v>
      </c>
      <c r="G142" s="15" t="s">
        <v>203</v>
      </c>
      <c r="H142" s="26" t="s">
        <v>890</v>
      </c>
      <c r="I142" s="9">
        <v>206</v>
      </c>
      <c r="J142" s="18" t="s">
        <v>204</v>
      </c>
      <c r="K142" s="9">
        <v>4</v>
      </c>
      <c r="L142" s="9">
        <v>42</v>
      </c>
      <c r="M142" s="155">
        <f t="shared" si="1"/>
        <v>4</v>
      </c>
    </row>
    <row r="143" spans="1:13" ht="15.75" hidden="1">
      <c r="A143" s="177"/>
      <c r="B143" s="175"/>
      <c r="C143" s="175"/>
      <c r="D143" s="177"/>
      <c r="E143" s="177"/>
      <c r="F143" s="118">
        <v>206582</v>
      </c>
      <c r="G143" s="15" t="s">
        <v>205</v>
      </c>
      <c r="H143" s="26" t="s">
        <v>890</v>
      </c>
      <c r="I143" s="9">
        <v>206</v>
      </c>
      <c r="J143" s="18" t="s">
        <v>212</v>
      </c>
      <c r="K143" s="9">
        <v>2</v>
      </c>
      <c r="L143" s="9">
        <v>35</v>
      </c>
      <c r="M143" s="155">
        <f t="shared" si="1"/>
        <v>2</v>
      </c>
    </row>
    <row r="144" spans="1:13" ht="15.75" hidden="1">
      <c r="A144" s="177"/>
      <c r="B144" s="175"/>
      <c r="C144" s="175"/>
      <c r="D144" s="177"/>
      <c r="E144" s="177"/>
      <c r="F144" s="118">
        <v>206594</v>
      </c>
      <c r="G144" s="15" t="s">
        <v>213</v>
      </c>
      <c r="H144" s="26" t="s">
        <v>890</v>
      </c>
      <c r="I144" s="9">
        <v>206</v>
      </c>
      <c r="J144" s="18" t="s">
        <v>214</v>
      </c>
      <c r="K144" s="9">
        <v>3</v>
      </c>
      <c r="L144" s="9">
        <v>20</v>
      </c>
      <c r="M144" s="155">
        <f t="shared" si="1"/>
        <v>3</v>
      </c>
    </row>
    <row r="145" spans="1:13" ht="15.75" hidden="1">
      <c r="A145" s="177"/>
      <c r="B145" s="175"/>
      <c r="C145" s="175"/>
      <c r="D145" s="177"/>
      <c r="E145" s="177"/>
      <c r="F145" s="118">
        <v>206596</v>
      </c>
      <c r="G145" s="15" t="s">
        <v>215</v>
      </c>
      <c r="H145" s="26" t="s">
        <v>890</v>
      </c>
      <c r="I145" s="9">
        <v>206</v>
      </c>
      <c r="J145" s="18" t="s">
        <v>216</v>
      </c>
      <c r="K145" s="9">
        <v>5</v>
      </c>
      <c r="L145" s="9">
        <v>8</v>
      </c>
      <c r="M145" s="155">
        <f t="shared" si="1"/>
        <v>5</v>
      </c>
    </row>
    <row r="146" spans="1:13" ht="15.75" hidden="1">
      <c r="A146" s="177"/>
      <c r="B146" s="175"/>
      <c r="C146" s="175"/>
      <c r="D146" s="177"/>
      <c r="E146" s="177"/>
      <c r="F146" s="118">
        <v>206595</v>
      </c>
      <c r="G146" s="15" t="s">
        <v>217</v>
      </c>
      <c r="H146" s="26" t="s">
        <v>890</v>
      </c>
      <c r="I146" s="9">
        <v>206</v>
      </c>
      <c r="J146" s="18" t="s">
        <v>218</v>
      </c>
      <c r="K146" s="9">
        <v>8</v>
      </c>
      <c r="L146" s="9">
        <v>9</v>
      </c>
      <c r="M146" s="155">
        <f t="shared" si="1"/>
        <v>8</v>
      </c>
    </row>
    <row r="147" spans="1:13" ht="15.75" hidden="1">
      <c r="A147" s="177"/>
      <c r="B147" s="175"/>
      <c r="C147" s="175"/>
      <c r="D147" s="177"/>
      <c r="E147" s="177"/>
      <c r="F147" s="118">
        <v>206598</v>
      </c>
      <c r="G147" s="15" t="s">
        <v>219</v>
      </c>
      <c r="H147" s="26" t="s">
        <v>890</v>
      </c>
      <c r="I147" s="9">
        <v>206</v>
      </c>
      <c r="J147" s="18" t="s">
        <v>220</v>
      </c>
      <c r="K147" s="9">
        <v>4</v>
      </c>
      <c r="L147" s="9">
        <v>12</v>
      </c>
      <c r="M147" s="155">
        <f aca="true" t="shared" si="2" ref="M147:M210">K147</f>
        <v>4</v>
      </c>
    </row>
    <row r="148" spans="1:13" ht="21" customHeight="1" hidden="1">
      <c r="A148" s="177"/>
      <c r="B148" s="175"/>
      <c r="C148" s="175"/>
      <c r="D148" s="177"/>
      <c r="E148" s="177"/>
      <c r="F148" s="118">
        <v>206580</v>
      </c>
      <c r="G148" s="15" t="s">
        <v>221</v>
      </c>
      <c r="H148" s="26" t="s">
        <v>890</v>
      </c>
      <c r="I148" s="9">
        <v>206</v>
      </c>
      <c r="J148" s="18" t="s">
        <v>222</v>
      </c>
      <c r="K148" s="9">
        <v>17</v>
      </c>
      <c r="L148" s="9">
        <v>30</v>
      </c>
      <c r="M148" s="155">
        <f t="shared" si="2"/>
        <v>17</v>
      </c>
    </row>
    <row r="149" spans="1:13" ht="31.5" customHeight="1" hidden="1">
      <c r="A149" s="177"/>
      <c r="B149" s="175"/>
      <c r="C149" s="175"/>
      <c r="D149" s="177"/>
      <c r="E149" s="177"/>
      <c r="F149" s="81">
        <v>250143</v>
      </c>
      <c r="G149" s="83" t="s">
        <v>1170</v>
      </c>
      <c r="H149" s="89" t="s">
        <v>1162</v>
      </c>
      <c r="I149" s="9">
        <v>206</v>
      </c>
      <c r="J149" s="77" t="s">
        <v>164</v>
      </c>
      <c r="K149" s="12">
        <v>6</v>
      </c>
      <c r="L149" s="12">
        <v>0</v>
      </c>
      <c r="M149" s="155">
        <f t="shared" si="2"/>
        <v>6</v>
      </c>
    </row>
    <row r="150" spans="1:13" ht="31.5" customHeight="1" hidden="1">
      <c r="A150" s="177"/>
      <c r="B150" s="175"/>
      <c r="C150" s="175"/>
      <c r="D150" s="177"/>
      <c r="E150" s="177"/>
      <c r="F150" s="81">
        <v>250144</v>
      </c>
      <c r="G150" s="83" t="s">
        <v>1191</v>
      </c>
      <c r="H150" s="89" t="s">
        <v>1159</v>
      </c>
      <c r="I150" s="9">
        <v>206</v>
      </c>
      <c r="J150" s="77" t="s">
        <v>164</v>
      </c>
      <c r="K150" s="12">
        <v>5</v>
      </c>
      <c r="L150" s="12">
        <v>0</v>
      </c>
      <c r="M150" s="155">
        <f t="shared" si="2"/>
        <v>5</v>
      </c>
    </row>
    <row r="151" spans="1:13" ht="48.75" customHeight="1" hidden="1">
      <c r="A151" s="178"/>
      <c r="B151" s="182"/>
      <c r="C151" s="182"/>
      <c r="D151" s="178"/>
      <c r="E151" s="178"/>
      <c r="F151" s="81">
        <v>250159</v>
      </c>
      <c r="G151" s="83" t="s">
        <v>1171</v>
      </c>
      <c r="H151" s="89" t="s">
        <v>1159</v>
      </c>
      <c r="I151" s="13">
        <v>206</v>
      </c>
      <c r="J151" s="11" t="s">
        <v>164</v>
      </c>
      <c r="K151" s="12">
        <v>11</v>
      </c>
      <c r="L151" s="12">
        <v>0</v>
      </c>
      <c r="M151" s="155">
        <f t="shared" si="2"/>
        <v>11</v>
      </c>
    </row>
    <row r="152" spans="1:13" ht="129.75" customHeight="1" hidden="1">
      <c r="A152" s="100">
        <v>716</v>
      </c>
      <c r="B152" s="104" t="s">
        <v>1206</v>
      </c>
      <c r="C152" s="104" t="s">
        <v>1207</v>
      </c>
      <c r="D152" s="100"/>
      <c r="E152" s="100"/>
      <c r="F152" s="127">
        <v>206608</v>
      </c>
      <c r="G152" s="102" t="s">
        <v>224</v>
      </c>
      <c r="H152" s="103" t="s">
        <v>1211</v>
      </c>
      <c r="I152" s="101">
        <v>206</v>
      </c>
      <c r="J152" s="104" t="s">
        <v>223</v>
      </c>
      <c r="K152" s="101"/>
      <c r="L152" s="101">
        <v>0</v>
      </c>
      <c r="M152" s="155">
        <f t="shared" si="2"/>
        <v>0</v>
      </c>
    </row>
    <row r="153" spans="1:13" ht="129" customHeight="1" hidden="1">
      <c r="A153" s="100">
        <v>717</v>
      </c>
      <c r="B153" s="104" t="s">
        <v>1208</v>
      </c>
      <c r="C153" s="104" t="s">
        <v>1209</v>
      </c>
      <c r="D153" s="100"/>
      <c r="E153" s="100"/>
      <c r="F153" s="128">
        <v>206607</v>
      </c>
      <c r="G153" s="105" t="s">
        <v>225</v>
      </c>
      <c r="H153" s="103" t="s">
        <v>1211</v>
      </c>
      <c r="I153" s="101">
        <v>206</v>
      </c>
      <c r="J153" s="104" t="s">
        <v>223</v>
      </c>
      <c r="K153" s="101"/>
      <c r="L153" s="101">
        <v>0</v>
      </c>
      <c r="M153" s="155">
        <f t="shared" si="2"/>
        <v>0</v>
      </c>
    </row>
    <row r="154" spans="1:13" ht="18.75" customHeight="1" hidden="1">
      <c r="A154" s="63"/>
      <c r="B154" s="27" t="s">
        <v>226</v>
      </c>
      <c r="C154" s="27"/>
      <c r="D154" s="29"/>
      <c r="E154" s="29"/>
      <c r="F154" s="115"/>
      <c r="G154" s="31"/>
      <c r="H154" s="63"/>
      <c r="I154" s="29"/>
      <c r="J154" s="62"/>
      <c r="K154" s="29"/>
      <c r="L154" s="29"/>
      <c r="M154" s="155">
        <f t="shared" si="2"/>
        <v>0</v>
      </c>
    </row>
    <row r="155" spans="1:13" ht="18" customHeight="1" hidden="1">
      <c r="A155" s="176">
        <v>322</v>
      </c>
      <c r="B155" s="174" t="s">
        <v>227</v>
      </c>
      <c r="C155" s="174" t="s">
        <v>228</v>
      </c>
      <c r="D155" s="176">
        <v>101</v>
      </c>
      <c r="E155" s="176">
        <v>7</v>
      </c>
      <c r="F155" s="116">
        <v>207599</v>
      </c>
      <c r="G155" s="6" t="s">
        <v>229</v>
      </c>
      <c r="H155" s="14" t="s">
        <v>890</v>
      </c>
      <c r="I155" s="2">
        <v>207</v>
      </c>
      <c r="J155" s="18" t="s">
        <v>230</v>
      </c>
      <c r="K155" s="9">
        <v>41</v>
      </c>
      <c r="L155" s="9">
        <v>0</v>
      </c>
      <c r="M155" s="155">
        <f t="shared" si="2"/>
        <v>41</v>
      </c>
    </row>
    <row r="156" spans="1:13" ht="15.75" hidden="1">
      <c r="A156" s="177"/>
      <c r="B156" s="175"/>
      <c r="C156" s="175"/>
      <c r="D156" s="177"/>
      <c r="E156" s="177"/>
      <c r="F156" s="116">
        <v>207600</v>
      </c>
      <c r="G156" s="6" t="s">
        <v>231</v>
      </c>
      <c r="H156" s="14" t="s">
        <v>890</v>
      </c>
      <c r="I156" s="2">
        <v>207</v>
      </c>
      <c r="J156" s="18" t="s">
        <v>232</v>
      </c>
      <c r="K156" s="9">
        <v>3</v>
      </c>
      <c r="L156" s="9">
        <v>20</v>
      </c>
      <c r="M156" s="155">
        <f t="shared" si="2"/>
        <v>3</v>
      </c>
    </row>
    <row r="157" spans="1:13" ht="15.75" hidden="1">
      <c r="A157" s="177"/>
      <c r="B157" s="175"/>
      <c r="C157" s="175"/>
      <c r="D157" s="177"/>
      <c r="E157" s="177"/>
      <c r="F157" s="116">
        <v>207601</v>
      </c>
      <c r="G157" s="6" t="s">
        <v>233</v>
      </c>
      <c r="H157" s="14" t="s">
        <v>890</v>
      </c>
      <c r="I157" s="2">
        <v>207</v>
      </c>
      <c r="J157" s="18" t="s">
        <v>234</v>
      </c>
      <c r="K157" s="9">
        <v>8</v>
      </c>
      <c r="L157" s="9">
        <v>20</v>
      </c>
      <c r="M157" s="155">
        <f t="shared" si="2"/>
        <v>8</v>
      </c>
    </row>
    <row r="158" spans="1:13" ht="15.75" hidden="1">
      <c r="A158" s="177"/>
      <c r="B158" s="175"/>
      <c r="C158" s="175"/>
      <c r="D158" s="177"/>
      <c r="E158" s="177"/>
      <c r="F158" s="116">
        <v>207602</v>
      </c>
      <c r="G158" s="6" t="s">
        <v>235</v>
      </c>
      <c r="H158" s="14" t="s">
        <v>890</v>
      </c>
      <c r="I158" s="2">
        <v>207</v>
      </c>
      <c r="J158" s="18" t="s">
        <v>236</v>
      </c>
      <c r="K158" s="9">
        <v>7</v>
      </c>
      <c r="L158" s="9">
        <v>25</v>
      </c>
      <c r="M158" s="155">
        <f t="shared" si="2"/>
        <v>7</v>
      </c>
    </row>
    <row r="159" spans="1:13" ht="15.75" hidden="1">
      <c r="A159" s="177"/>
      <c r="B159" s="175"/>
      <c r="C159" s="175"/>
      <c r="D159" s="177"/>
      <c r="E159" s="177"/>
      <c r="F159" s="116">
        <v>207603</v>
      </c>
      <c r="G159" s="6" t="s">
        <v>237</v>
      </c>
      <c r="H159" s="14" t="s">
        <v>890</v>
      </c>
      <c r="I159" s="2">
        <v>207</v>
      </c>
      <c r="J159" s="18" t="s">
        <v>238</v>
      </c>
      <c r="K159" s="9">
        <v>9</v>
      </c>
      <c r="L159" s="9">
        <v>39</v>
      </c>
      <c r="M159" s="155">
        <f t="shared" si="2"/>
        <v>9</v>
      </c>
    </row>
    <row r="160" spans="1:13" ht="15.75" hidden="1">
      <c r="A160" s="177"/>
      <c r="B160" s="175"/>
      <c r="C160" s="175"/>
      <c r="D160" s="177"/>
      <c r="E160" s="177"/>
      <c r="F160" s="116">
        <v>207604</v>
      </c>
      <c r="G160" s="6" t="s">
        <v>239</v>
      </c>
      <c r="H160" s="14" t="s">
        <v>890</v>
      </c>
      <c r="I160" s="2">
        <v>207</v>
      </c>
      <c r="J160" s="18" t="s">
        <v>240</v>
      </c>
      <c r="K160" s="9">
        <v>17</v>
      </c>
      <c r="L160" s="9">
        <v>5</v>
      </c>
      <c r="M160" s="155">
        <f t="shared" si="2"/>
        <v>17</v>
      </c>
    </row>
    <row r="161" spans="1:13" ht="15.75" hidden="1">
      <c r="A161" s="177"/>
      <c r="B161" s="175"/>
      <c r="C161" s="175"/>
      <c r="D161" s="177"/>
      <c r="E161" s="177"/>
      <c r="F161" s="116">
        <v>207606</v>
      </c>
      <c r="G161" s="6" t="s">
        <v>241</v>
      </c>
      <c r="H161" s="14" t="s">
        <v>890</v>
      </c>
      <c r="I161" s="2">
        <v>207</v>
      </c>
      <c r="J161" s="18" t="s">
        <v>242</v>
      </c>
      <c r="K161" s="9">
        <v>5</v>
      </c>
      <c r="L161" s="9">
        <v>14</v>
      </c>
      <c r="M161" s="155">
        <f t="shared" si="2"/>
        <v>5</v>
      </c>
    </row>
    <row r="162" spans="1:13" ht="15.75" hidden="1">
      <c r="A162" s="178"/>
      <c r="B162" s="182"/>
      <c r="C162" s="182"/>
      <c r="D162" s="178"/>
      <c r="E162" s="178"/>
      <c r="F162" s="116">
        <v>207607</v>
      </c>
      <c r="G162" s="6" t="s">
        <v>243</v>
      </c>
      <c r="H162" s="14" t="s">
        <v>890</v>
      </c>
      <c r="I162" s="2">
        <v>207</v>
      </c>
      <c r="J162" s="18" t="s">
        <v>244</v>
      </c>
      <c r="K162" s="9">
        <v>11</v>
      </c>
      <c r="L162" s="9">
        <v>7</v>
      </c>
      <c r="M162" s="155">
        <f t="shared" si="2"/>
        <v>11</v>
      </c>
    </row>
    <row r="163" spans="1:13" ht="18.75" hidden="1">
      <c r="A163" s="63"/>
      <c r="B163" s="27" t="s">
        <v>245</v>
      </c>
      <c r="C163" s="27"/>
      <c r="D163" s="30"/>
      <c r="E163" s="30"/>
      <c r="F163" s="115"/>
      <c r="G163" s="31"/>
      <c r="H163" s="90"/>
      <c r="I163" s="29"/>
      <c r="J163" s="62"/>
      <c r="K163" s="63"/>
      <c r="L163" s="63"/>
      <c r="M163" s="155">
        <f t="shared" si="2"/>
        <v>0</v>
      </c>
    </row>
    <row r="164" spans="1:13" ht="17.25" customHeight="1" hidden="1">
      <c r="A164" s="176">
        <v>323</v>
      </c>
      <c r="B164" s="174" t="s">
        <v>259</v>
      </c>
      <c r="C164" s="174" t="s">
        <v>1276</v>
      </c>
      <c r="D164" s="176">
        <f>K164+K165+K166+K167+K168+K169+K170+K171+K172+K173+K174</f>
        <v>272</v>
      </c>
      <c r="E164" s="176">
        <v>19</v>
      </c>
      <c r="F164" s="81">
        <v>208617</v>
      </c>
      <c r="G164" s="13" t="s">
        <v>174</v>
      </c>
      <c r="H164" s="14" t="s">
        <v>890</v>
      </c>
      <c r="I164" s="9">
        <v>208</v>
      </c>
      <c r="J164" s="18" t="s">
        <v>246</v>
      </c>
      <c r="K164" s="9">
        <v>28</v>
      </c>
      <c r="L164" s="9">
        <v>0</v>
      </c>
      <c r="M164" s="155">
        <f t="shared" si="2"/>
        <v>28</v>
      </c>
    </row>
    <row r="165" spans="1:13" ht="18.75" customHeight="1" hidden="1">
      <c r="A165" s="177"/>
      <c r="B165" s="175"/>
      <c r="C165" s="175"/>
      <c r="D165" s="177"/>
      <c r="E165" s="177"/>
      <c r="F165" s="81">
        <v>208609</v>
      </c>
      <c r="G165" s="13" t="s">
        <v>197</v>
      </c>
      <c r="H165" s="14" t="s">
        <v>890</v>
      </c>
      <c r="I165" s="9">
        <v>208</v>
      </c>
      <c r="J165" s="18" t="s">
        <v>246</v>
      </c>
      <c r="K165" s="9">
        <v>54</v>
      </c>
      <c r="L165" s="9">
        <v>0</v>
      </c>
      <c r="M165" s="155">
        <f t="shared" si="2"/>
        <v>54</v>
      </c>
    </row>
    <row r="166" spans="1:13" ht="18.75" customHeight="1" hidden="1">
      <c r="A166" s="177"/>
      <c r="B166" s="175"/>
      <c r="C166" s="175"/>
      <c r="D166" s="177"/>
      <c r="E166" s="177"/>
      <c r="F166" s="81">
        <v>208612</v>
      </c>
      <c r="G166" s="13" t="s">
        <v>247</v>
      </c>
      <c r="H166" s="14" t="s">
        <v>890</v>
      </c>
      <c r="I166" s="9">
        <v>208</v>
      </c>
      <c r="J166" s="18" t="s">
        <v>246</v>
      </c>
      <c r="K166" s="9">
        <v>61</v>
      </c>
      <c r="L166" s="9">
        <v>0</v>
      </c>
      <c r="M166" s="155">
        <f t="shared" si="2"/>
        <v>61</v>
      </c>
    </row>
    <row r="167" spans="1:13" ht="18.75" customHeight="1" hidden="1">
      <c r="A167" s="177"/>
      <c r="B167" s="175"/>
      <c r="C167" s="175"/>
      <c r="D167" s="177"/>
      <c r="E167" s="177"/>
      <c r="F167" s="81">
        <v>208613</v>
      </c>
      <c r="G167" s="13" t="s">
        <v>248</v>
      </c>
      <c r="H167" s="14" t="s">
        <v>890</v>
      </c>
      <c r="I167" s="9">
        <v>208</v>
      </c>
      <c r="J167" s="18" t="s">
        <v>249</v>
      </c>
      <c r="K167" s="9">
        <v>14</v>
      </c>
      <c r="L167" s="9">
        <v>45</v>
      </c>
      <c r="M167" s="155">
        <f t="shared" si="2"/>
        <v>14</v>
      </c>
    </row>
    <row r="168" spans="1:13" ht="18.75" customHeight="1" hidden="1">
      <c r="A168" s="177"/>
      <c r="B168" s="175"/>
      <c r="C168" s="175"/>
      <c r="D168" s="177"/>
      <c r="E168" s="177"/>
      <c r="F168" s="81">
        <v>208611</v>
      </c>
      <c r="G168" s="13" t="s">
        <v>199</v>
      </c>
      <c r="H168" s="14" t="s">
        <v>890</v>
      </c>
      <c r="I168" s="9">
        <v>208</v>
      </c>
      <c r="J168" s="18" t="s">
        <v>246</v>
      </c>
      <c r="K168" s="9">
        <v>17</v>
      </c>
      <c r="L168" s="9">
        <v>0</v>
      </c>
      <c r="M168" s="155">
        <f t="shared" si="2"/>
        <v>17</v>
      </c>
    </row>
    <row r="169" spans="1:13" ht="18.75" customHeight="1" hidden="1">
      <c r="A169" s="177"/>
      <c r="B169" s="175"/>
      <c r="C169" s="175"/>
      <c r="D169" s="177"/>
      <c r="E169" s="177"/>
      <c r="F169" s="81">
        <v>208610</v>
      </c>
      <c r="G169" s="13" t="s">
        <v>153</v>
      </c>
      <c r="H169" s="14" t="s">
        <v>890</v>
      </c>
      <c r="I169" s="9">
        <v>208</v>
      </c>
      <c r="J169" s="18" t="s">
        <v>246</v>
      </c>
      <c r="K169" s="9">
        <v>20</v>
      </c>
      <c r="L169" s="9">
        <v>0</v>
      </c>
      <c r="M169" s="155">
        <f t="shared" si="2"/>
        <v>20</v>
      </c>
    </row>
    <row r="170" spans="1:13" ht="18.75" customHeight="1" hidden="1">
      <c r="A170" s="177"/>
      <c r="B170" s="175"/>
      <c r="C170" s="175"/>
      <c r="D170" s="177"/>
      <c r="E170" s="177"/>
      <c r="F170" s="81">
        <v>208608</v>
      </c>
      <c r="G170" s="13" t="s">
        <v>250</v>
      </c>
      <c r="H170" s="14" t="s">
        <v>887</v>
      </c>
      <c r="I170" s="9">
        <v>208</v>
      </c>
      <c r="J170" s="18" t="s">
        <v>246</v>
      </c>
      <c r="K170" s="9">
        <v>40</v>
      </c>
      <c r="L170" s="9">
        <v>0</v>
      </c>
      <c r="M170" s="155">
        <f t="shared" si="2"/>
        <v>40</v>
      </c>
    </row>
    <row r="171" spans="1:13" ht="18.75" customHeight="1" hidden="1">
      <c r="A171" s="177"/>
      <c r="B171" s="175"/>
      <c r="C171" s="175"/>
      <c r="D171" s="177"/>
      <c r="E171" s="177"/>
      <c r="F171" s="81">
        <v>208628</v>
      </c>
      <c r="G171" s="13" t="s">
        <v>251</v>
      </c>
      <c r="H171" s="14" t="s">
        <v>890</v>
      </c>
      <c r="I171" s="9">
        <v>208</v>
      </c>
      <c r="J171" s="18" t="s">
        <v>252</v>
      </c>
      <c r="K171" s="9">
        <v>16</v>
      </c>
      <c r="L171" s="9">
        <v>58</v>
      </c>
      <c r="M171" s="155">
        <f t="shared" si="2"/>
        <v>16</v>
      </c>
    </row>
    <row r="172" spans="1:13" ht="18.75" customHeight="1" hidden="1">
      <c r="A172" s="177"/>
      <c r="B172" s="175"/>
      <c r="C172" s="175"/>
      <c r="D172" s="177"/>
      <c r="E172" s="177"/>
      <c r="F172" s="81">
        <v>208629</v>
      </c>
      <c r="G172" s="13" t="s">
        <v>253</v>
      </c>
      <c r="H172" s="14" t="s">
        <v>1212</v>
      </c>
      <c r="I172" s="9">
        <v>208</v>
      </c>
      <c r="J172" s="18" t="s">
        <v>254</v>
      </c>
      <c r="K172" s="9">
        <v>9</v>
      </c>
      <c r="L172" s="9">
        <v>45</v>
      </c>
      <c r="M172" s="155">
        <f t="shared" si="2"/>
        <v>9</v>
      </c>
    </row>
    <row r="173" spans="1:13" ht="18.75" customHeight="1" hidden="1">
      <c r="A173" s="177"/>
      <c r="B173" s="175"/>
      <c r="C173" s="175"/>
      <c r="D173" s="177"/>
      <c r="E173" s="177"/>
      <c r="F173" s="81">
        <v>208614</v>
      </c>
      <c r="G173" s="13" t="s">
        <v>255</v>
      </c>
      <c r="H173" s="14" t="s">
        <v>890</v>
      </c>
      <c r="I173" s="9">
        <v>208</v>
      </c>
      <c r="J173" s="18" t="s">
        <v>256</v>
      </c>
      <c r="K173" s="9">
        <v>8</v>
      </c>
      <c r="L173" s="9">
        <v>40</v>
      </c>
      <c r="M173" s="155">
        <f t="shared" si="2"/>
        <v>8</v>
      </c>
    </row>
    <row r="174" spans="1:13" ht="18.75" customHeight="1" hidden="1">
      <c r="A174" s="178"/>
      <c r="B174" s="182"/>
      <c r="C174" s="182"/>
      <c r="D174" s="178"/>
      <c r="E174" s="178"/>
      <c r="F174" s="81">
        <v>208616</v>
      </c>
      <c r="G174" s="13" t="s">
        <v>257</v>
      </c>
      <c r="H174" s="14" t="s">
        <v>890</v>
      </c>
      <c r="I174" s="9">
        <v>208</v>
      </c>
      <c r="J174" s="18" t="s">
        <v>258</v>
      </c>
      <c r="K174" s="9">
        <v>5</v>
      </c>
      <c r="L174" s="9">
        <v>40</v>
      </c>
      <c r="M174" s="155">
        <f t="shared" si="2"/>
        <v>5</v>
      </c>
    </row>
    <row r="175" spans="1:13" ht="18" customHeight="1" hidden="1">
      <c r="A175" s="176">
        <v>324</v>
      </c>
      <c r="B175" s="174" t="s">
        <v>260</v>
      </c>
      <c r="C175" s="174" t="s">
        <v>1277</v>
      </c>
      <c r="D175" s="176">
        <v>321</v>
      </c>
      <c r="E175" s="176">
        <v>22</v>
      </c>
      <c r="F175" s="81">
        <v>208621</v>
      </c>
      <c r="G175" s="13" t="s">
        <v>169</v>
      </c>
      <c r="H175" s="14" t="s">
        <v>890</v>
      </c>
      <c r="I175" s="9">
        <v>208</v>
      </c>
      <c r="J175" s="18" t="s">
        <v>246</v>
      </c>
      <c r="K175" s="9">
        <v>13</v>
      </c>
      <c r="L175" s="9">
        <v>0</v>
      </c>
      <c r="M175" s="155">
        <f t="shared" si="2"/>
        <v>13</v>
      </c>
    </row>
    <row r="176" spans="1:13" ht="15.75" hidden="1">
      <c r="A176" s="177"/>
      <c r="B176" s="175"/>
      <c r="C176" s="175"/>
      <c r="D176" s="177"/>
      <c r="E176" s="177"/>
      <c r="F176" s="81">
        <v>208622</v>
      </c>
      <c r="G176" s="13" t="s">
        <v>196</v>
      </c>
      <c r="H176" s="14" t="s">
        <v>890</v>
      </c>
      <c r="I176" s="9">
        <v>208</v>
      </c>
      <c r="J176" s="18" t="s">
        <v>246</v>
      </c>
      <c r="K176" s="9">
        <v>23</v>
      </c>
      <c r="L176" s="9">
        <v>0</v>
      </c>
      <c r="M176" s="155">
        <f t="shared" si="2"/>
        <v>23</v>
      </c>
    </row>
    <row r="177" spans="1:13" ht="15.75" hidden="1">
      <c r="A177" s="177"/>
      <c r="B177" s="175"/>
      <c r="C177" s="175"/>
      <c r="D177" s="177"/>
      <c r="E177" s="177"/>
      <c r="F177" s="81">
        <v>208618</v>
      </c>
      <c r="G177" s="13" t="s">
        <v>261</v>
      </c>
      <c r="H177" s="14" t="s">
        <v>884</v>
      </c>
      <c r="I177" s="9">
        <v>208</v>
      </c>
      <c r="J177" s="18" t="s">
        <v>246</v>
      </c>
      <c r="K177" s="9">
        <v>27</v>
      </c>
      <c r="L177" s="9">
        <v>0</v>
      </c>
      <c r="M177" s="155">
        <f t="shared" si="2"/>
        <v>27</v>
      </c>
    </row>
    <row r="178" spans="1:13" ht="15.75" hidden="1">
      <c r="A178" s="177"/>
      <c r="B178" s="175"/>
      <c r="C178" s="175"/>
      <c r="D178" s="177"/>
      <c r="E178" s="177"/>
      <c r="F178" s="81">
        <v>208623</v>
      </c>
      <c r="G178" s="13" t="s">
        <v>198</v>
      </c>
      <c r="H178" s="14" t="s">
        <v>890</v>
      </c>
      <c r="I178" s="9">
        <v>208</v>
      </c>
      <c r="J178" s="18" t="s">
        <v>246</v>
      </c>
      <c r="K178" s="9">
        <v>12</v>
      </c>
      <c r="L178" s="9">
        <v>0</v>
      </c>
      <c r="M178" s="155">
        <f t="shared" si="2"/>
        <v>12</v>
      </c>
    </row>
    <row r="179" spans="1:13" ht="15.75" hidden="1">
      <c r="A179" s="177"/>
      <c r="B179" s="175"/>
      <c r="C179" s="175"/>
      <c r="D179" s="177"/>
      <c r="E179" s="177"/>
      <c r="F179" s="81">
        <v>208619</v>
      </c>
      <c r="G179" s="13" t="s">
        <v>262</v>
      </c>
      <c r="H179" s="14" t="s">
        <v>890</v>
      </c>
      <c r="I179" s="9">
        <v>208</v>
      </c>
      <c r="J179" s="18" t="s">
        <v>263</v>
      </c>
      <c r="K179" s="9">
        <v>9</v>
      </c>
      <c r="L179" s="9">
        <v>18</v>
      </c>
      <c r="M179" s="155">
        <f t="shared" si="2"/>
        <v>9</v>
      </c>
    </row>
    <row r="180" spans="1:13" ht="15.75" hidden="1">
      <c r="A180" s="177"/>
      <c r="B180" s="175"/>
      <c r="C180" s="175"/>
      <c r="D180" s="177"/>
      <c r="E180" s="177"/>
      <c r="F180" s="81">
        <v>208624</v>
      </c>
      <c r="G180" s="13" t="s">
        <v>264</v>
      </c>
      <c r="H180" s="14" t="s">
        <v>890</v>
      </c>
      <c r="I180" s="9">
        <v>208</v>
      </c>
      <c r="J180" s="18" t="s">
        <v>265</v>
      </c>
      <c r="K180" s="9">
        <v>19</v>
      </c>
      <c r="L180" s="9">
        <v>40</v>
      </c>
      <c r="M180" s="155">
        <f t="shared" si="2"/>
        <v>19</v>
      </c>
    </row>
    <row r="181" spans="1:13" ht="15.75" hidden="1">
      <c r="A181" s="177"/>
      <c r="B181" s="175"/>
      <c r="C181" s="175"/>
      <c r="D181" s="177"/>
      <c r="E181" s="177"/>
      <c r="F181" s="81">
        <v>208625</v>
      </c>
      <c r="G181" s="13" t="s">
        <v>266</v>
      </c>
      <c r="H181" s="14" t="s">
        <v>890</v>
      </c>
      <c r="I181" s="9">
        <v>208</v>
      </c>
      <c r="J181" s="18" t="s">
        <v>265</v>
      </c>
      <c r="K181" s="9">
        <v>17</v>
      </c>
      <c r="L181" s="9">
        <v>40</v>
      </c>
      <c r="M181" s="155">
        <f t="shared" si="2"/>
        <v>17</v>
      </c>
    </row>
    <row r="182" spans="1:13" ht="15.75" hidden="1">
      <c r="A182" s="177"/>
      <c r="B182" s="175"/>
      <c r="C182" s="175"/>
      <c r="D182" s="177"/>
      <c r="E182" s="177"/>
      <c r="F182" s="81">
        <v>208626</v>
      </c>
      <c r="G182" s="13" t="s">
        <v>267</v>
      </c>
      <c r="H182" s="14" t="s">
        <v>890</v>
      </c>
      <c r="I182" s="9">
        <v>208</v>
      </c>
      <c r="J182" s="18" t="s">
        <v>268</v>
      </c>
      <c r="K182" s="9">
        <v>3</v>
      </c>
      <c r="L182" s="9">
        <v>35</v>
      </c>
      <c r="M182" s="155">
        <f t="shared" si="2"/>
        <v>3</v>
      </c>
    </row>
    <row r="183" spans="1:13" ht="15.75" hidden="1">
      <c r="A183" s="177"/>
      <c r="B183" s="175"/>
      <c r="C183" s="175"/>
      <c r="D183" s="177"/>
      <c r="E183" s="177"/>
      <c r="F183" s="81">
        <v>208627</v>
      </c>
      <c r="G183" s="13" t="s">
        <v>269</v>
      </c>
      <c r="H183" s="14" t="s">
        <v>890</v>
      </c>
      <c r="I183" s="9">
        <v>208</v>
      </c>
      <c r="J183" s="18" t="s">
        <v>270</v>
      </c>
      <c r="K183" s="9">
        <v>1</v>
      </c>
      <c r="L183" s="9">
        <v>15</v>
      </c>
      <c r="M183" s="155">
        <f t="shared" si="2"/>
        <v>1</v>
      </c>
    </row>
    <row r="184" spans="1:13" ht="15.75" hidden="1">
      <c r="A184" s="177"/>
      <c r="B184" s="175"/>
      <c r="C184" s="175"/>
      <c r="D184" s="177"/>
      <c r="E184" s="177"/>
      <c r="F184" s="81">
        <v>208620</v>
      </c>
      <c r="G184" s="13" t="s">
        <v>271</v>
      </c>
      <c r="H184" s="14" t="s">
        <v>890</v>
      </c>
      <c r="I184" s="9">
        <v>208</v>
      </c>
      <c r="J184" s="18" t="s">
        <v>272</v>
      </c>
      <c r="K184" s="9">
        <v>40</v>
      </c>
      <c r="L184" s="9">
        <v>18</v>
      </c>
      <c r="M184" s="155">
        <f t="shared" si="2"/>
        <v>40</v>
      </c>
    </row>
    <row r="185" spans="1:13" ht="65.25" customHeight="1" hidden="1">
      <c r="A185" s="177"/>
      <c r="B185" s="175"/>
      <c r="C185" s="175"/>
      <c r="D185" s="177"/>
      <c r="E185" s="177"/>
      <c r="F185" s="81">
        <v>239197</v>
      </c>
      <c r="G185" s="13" t="s">
        <v>273</v>
      </c>
      <c r="H185" s="14" t="s">
        <v>890</v>
      </c>
      <c r="I185" s="9">
        <v>239</v>
      </c>
      <c r="J185" s="53" t="s">
        <v>274</v>
      </c>
      <c r="K185" s="9">
        <v>14</v>
      </c>
      <c r="L185" s="9">
        <v>16</v>
      </c>
      <c r="M185" s="155">
        <f t="shared" si="2"/>
        <v>14</v>
      </c>
    </row>
    <row r="186" spans="1:13" ht="31.5" hidden="1">
      <c r="A186" s="177"/>
      <c r="B186" s="175"/>
      <c r="C186" s="175"/>
      <c r="D186" s="177"/>
      <c r="E186" s="177"/>
      <c r="F186" s="81">
        <v>250135</v>
      </c>
      <c r="G186" s="13" t="s">
        <v>1203</v>
      </c>
      <c r="H186" s="14" t="s">
        <v>1168</v>
      </c>
      <c r="I186" s="9">
        <v>208</v>
      </c>
      <c r="J186" s="18" t="s">
        <v>246</v>
      </c>
      <c r="K186" s="9">
        <v>20</v>
      </c>
      <c r="L186" s="9">
        <v>0</v>
      </c>
      <c r="M186" s="155">
        <f t="shared" si="2"/>
        <v>20</v>
      </c>
    </row>
    <row r="187" spans="1:13" ht="32.25" customHeight="1" hidden="1">
      <c r="A187" s="177"/>
      <c r="B187" s="175"/>
      <c r="C187" s="175"/>
      <c r="D187" s="177"/>
      <c r="E187" s="177"/>
      <c r="F187" s="81">
        <v>250136</v>
      </c>
      <c r="G187" s="13" t="s">
        <v>1174</v>
      </c>
      <c r="H187" s="14" t="s">
        <v>1168</v>
      </c>
      <c r="I187" s="9">
        <v>208</v>
      </c>
      <c r="J187" s="18" t="s">
        <v>246</v>
      </c>
      <c r="K187" s="9">
        <v>60</v>
      </c>
      <c r="L187" s="9">
        <v>0</v>
      </c>
      <c r="M187" s="155">
        <f t="shared" si="2"/>
        <v>60</v>
      </c>
    </row>
    <row r="188" spans="1:13" ht="32.25" customHeight="1" hidden="1">
      <c r="A188" s="177"/>
      <c r="B188" s="175"/>
      <c r="C188" s="175"/>
      <c r="D188" s="177"/>
      <c r="E188" s="177"/>
      <c r="F188" s="81">
        <v>250134</v>
      </c>
      <c r="G188" s="13" t="s">
        <v>1202</v>
      </c>
      <c r="H188" s="14" t="s">
        <v>1159</v>
      </c>
      <c r="I188" s="9">
        <v>208</v>
      </c>
      <c r="J188" s="18" t="s">
        <v>246</v>
      </c>
      <c r="K188" s="9">
        <v>10</v>
      </c>
      <c r="L188" s="9">
        <v>0</v>
      </c>
      <c r="M188" s="155">
        <f t="shared" si="2"/>
        <v>10</v>
      </c>
    </row>
    <row r="189" spans="1:13" ht="47.25" hidden="1">
      <c r="A189" s="177"/>
      <c r="B189" s="175"/>
      <c r="C189" s="175"/>
      <c r="D189" s="177"/>
      <c r="E189" s="177"/>
      <c r="F189" s="81">
        <v>250137</v>
      </c>
      <c r="G189" s="13" t="s">
        <v>1200</v>
      </c>
      <c r="H189" s="14" t="s">
        <v>1159</v>
      </c>
      <c r="I189" s="9">
        <v>208</v>
      </c>
      <c r="J189" s="18" t="s">
        <v>246</v>
      </c>
      <c r="K189" s="9">
        <v>24</v>
      </c>
      <c r="L189" s="9">
        <v>0</v>
      </c>
      <c r="M189" s="155">
        <f t="shared" si="2"/>
        <v>24</v>
      </c>
    </row>
    <row r="190" spans="1:13" ht="31.5" hidden="1">
      <c r="A190" s="177"/>
      <c r="B190" s="175"/>
      <c r="C190" s="175"/>
      <c r="D190" s="177"/>
      <c r="E190" s="177"/>
      <c r="F190" s="124">
        <v>250162</v>
      </c>
      <c r="G190" s="10" t="s">
        <v>1175</v>
      </c>
      <c r="H190" s="14" t="s">
        <v>1159</v>
      </c>
      <c r="I190" s="9">
        <v>208</v>
      </c>
      <c r="J190" s="18" t="s">
        <v>246</v>
      </c>
      <c r="K190" s="9">
        <v>15</v>
      </c>
      <c r="L190" s="9">
        <v>0</v>
      </c>
      <c r="M190" s="155">
        <f t="shared" si="2"/>
        <v>15</v>
      </c>
    </row>
    <row r="191" spans="1:13" ht="47.25" hidden="1">
      <c r="A191" s="177"/>
      <c r="B191" s="175"/>
      <c r="C191" s="175"/>
      <c r="D191" s="177"/>
      <c r="E191" s="177"/>
      <c r="F191" s="124">
        <v>250245</v>
      </c>
      <c r="G191" s="10" t="s">
        <v>1199</v>
      </c>
      <c r="H191" s="26" t="s">
        <v>1159</v>
      </c>
      <c r="I191" s="9">
        <v>208</v>
      </c>
      <c r="J191" s="18" t="s">
        <v>246</v>
      </c>
      <c r="K191" s="9">
        <v>6</v>
      </c>
      <c r="L191" s="9">
        <v>0</v>
      </c>
      <c r="M191" s="155">
        <f t="shared" si="2"/>
        <v>6</v>
      </c>
    </row>
    <row r="192" spans="1:13" ht="15.75" hidden="1">
      <c r="A192" s="178"/>
      <c r="B192" s="182"/>
      <c r="C192" s="182"/>
      <c r="D192" s="178"/>
      <c r="E192" s="178"/>
      <c r="F192" s="81">
        <v>250218</v>
      </c>
      <c r="G192" s="83" t="s">
        <v>1196</v>
      </c>
      <c r="H192" s="26" t="s">
        <v>1162</v>
      </c>
      <c r="I192" s="9">
        <v>208</v>
      </c>
      <c r="J192" s="18" t="s">
        <v>246</v>
      </c>
      <c r="K192" s="9">
        <v>11</v>
      </c>
      <c r="L192" s="9">
        <v>0</v>
      </c>
      <c r="M192" s="155">
        <f t="shared" si="2"/>
        <v>11</v>
      </c>
    </row>
    <row r="193" spans="1:13" ht="126" hidden="1">
      <c r="A193" s="100">
        <v>499</v>
      </c>
      <c r="B193" s="104" t="s">
        <v>276</v>
      </c>
      <c r="C193" s="104" t="s">
        <v>275</v>
      </c>
      <c r="D193" s="100"/>
      <c r="E193" s="100"/>
      <c r="F193" s="127">
        <v>208612</v>
      </c>
      <c r="G193" s="102" t="s">
        <v>247</v>
      </c>
      <c r="H193" s="103" t="s">
        <v>890</v>
      </c>
      <c r="I193" s="101">
        <v>208</v>
      </c>
      <c r="J193" s="104" t="s">
        <v>246</v>
      </c>
      <c r="K193" s="101"/>
      <c r="L193" s="101">
        <v>0</v>
      </c>
      <c r="M193" s="155">
        <f t="shared" si="2"/>
        <v>0</v>
      </c>
    </row>
    <row r="194" spans="1:13" ht="18.75" hidden="1">
      <c r="A194" s="63"/>
      <c r="B194" s="27" t="s">
        <v>277</v>
      </c>
      <c r="C194" s="152"/>
      <c r="D194" s="30"/>
      <c r="E194" s="30"/>
      <c r="F194" s="129"/>
      <c r="G194" s="33"/>
      <c r="H194" s="91"/>
      <c r="I194" s="32"/>
      <c r="J194" s="66"/>
      <c r="K194" s="59"/>
      <c r="L194" s="59"/>
      <c r="M194" s="155">
        <f t="shared" si="2"/>
        <v>0</v>
      </c>
    </row>
    <row r="195" spans="1:13" ht="16.5" customHeight="1" hidden="1">
      <c r="A195" s="176">
        <v>326</v>
      </c>
      <c r="B195" s="174" t="s">
        <v>286</v>
      </c>
      <c r="C195" s="174" t="s">
        <v>1278</v>
      </c>
      <c r="D195" s="176">
        <v>75</v>
      </c>
      <c r="E195" s="176">
        <v>5</v>
      </c>
      <c r="F195" s="81">
        <v>209635</v>
      </c>
      <c r="G195" s="13" t="s">
        <v>278</v>
      </c>
      <c r="H195" s="14" t="s">
        <v>890</v>
      </c>
      <c r="I195" s="9">
        <v>209</v>
      </c>
      <c r="J195" s="18" t="s">
        <v>279</v>
      </c>
      <c r="K195" s="9">
        <v>27</v>
      </c>
      <c r="L195" s="9">
        <v>0</v>
      </c>
      <c r="M195" s="155">
        <f t="shared" si="2"/>
        <v>27</v>
      </c>
    </row>
    <row r="196" spans="1:13" ht="15.75" hidden="1">
      <c r="A196" s="177"/>
      <c r="B196" s="175"/>
      <c r="C196" s="175"/>
      <c r="D196" s="177"/>
      <c r="E196" s="177"/>
      <c r="F196" s="81">
        <v>209636</v>
      </c>
      <c r="G196" s="13" t="s">
        <v>280</v>
      </c>
      <c r="H196" s="14" t="s">
        <v>890</v>
      </c>
      <c r="I196" s="9">
        <v>209</v>
      </c>
      <c r="J196" s="18" t="s">
        <v>281</v>
      </c>
      <c r="K196" s="9">
        <v>32</v>
      </c>
      <c r="L196" s="9">
        <v>61</v>
      </c>
      <c r="M196" s="155">
        <f t="shared" si="2"/>
        <v>32</v>
      </c>
    </row>
    <row r="197" spans="1:13" ht="15.75" hidden="1">
      <c r="A197" s="177"/>
      <c r="B197" s="175"/>
      <c r="C197" s="175"/>
      <c r="D197" s="177"/>
      <c r="E197" s="177"/>
      <c r="F197" s="81">
        <v>209637</v>
      </c>
      <c r="G197" s="13" t="s">
        <v>282</v>
      </c>
      <c r="H197" s="14" t="s">
        <v>890</v>
      </c>
      <c r="I197" s="9">
        <v>209</v>
      </c>
      <c r="J197" s="18" t="s">
        <v>283</v>
      </c>
      <c r="K197" s="9">
        <v>8</v>
      </c>
      <c r="L197" s="9">
        <v>32</v>
      </c>
      <c r="M197" s="155">
        <f t="shared" si="2"/>
        <v>8</v>
      </c>
    </row>
    <row r="198" spans="1:13" ht="65.25" customHeight="1" hidden="1">
      <c r="A198" s="178"/>
      <c r="B198" s="182"/>
      <c r="C198" s="182"/>
      <c r="D198" s="178"/>
      <c r="E198" s="178"/>
      <c r="F198" s="81">
        <v>209638</v>
      </c>
      <c r="G198" s="13" t="s">
        <v>284</v>
      </c>
      <c r="H198" s="14" t="s">
        <v>890</v>
      </c>
      <c r="I198" s="9">
        <v>209</v>
      </c>
      <c r="J198" s="18" t="s">
        <v>285</v>
      </c>
      <c r="K198" s="9">
        <v>8</v>
      </c>
      <c r="L198" s="9">
        <v>21</v>
      </c>
      <c r="M198" s="155">
        <f t="shared" si="2"/>
        <v>8</v>
      </c>
    </row>
    <row r="199" spans="1:13" ht="18.75" hidden="1">
      <c r="A199" s="52"/>
      <c r="B199" s="36" t="s">
        <v>288</v>
      </c>
      <c r="C199" s="153"/>
      <c r="D199" s="38"/>
      <c r="E199" s="38"/>
      <c r="F199" s="130"/>
      <c r="G199" s="39"/>
      <c r="H199" s="92"/>
      <c r="I199" s="37"/>
      <c r="J199" s="67"/>
      <c r="K199" s="111"/>
      <c r="L199" s="111"/>
      <c r="M199" s="155">
        <f t="shared" si="2"/>
        <v>0</v>
      </c>
    </row>
    <row r="200" spans="1:13" ht="17.25" customHeight="1" hidden="1">
      <c r="A200" s="176">
        <v>327</v>
      </c>
      <c r="B200" s="174" t="s">
        <v>287</v>
      </c>
      <c r="C200" s="174" t="s">
        <v>1279</v>
      </c>
      <c r="D200" s="176">
        <v>90</v>
      </c>
      <c r="E200" s="208">
        <v>6</v>
      </c>
      <c r="F200" s="118">
        <v>210644</v>
      </c>
      <c r="G200" s="15" t="s">
        <v>1213</v>
      </c>
      <c r="H200" s="14" t="s">
        <v>890</v>
      </c>
      <c r="I200" s="9">
        <v>210</v>
      </c>
      <c r="J200" s="20" t="s">
        <v>289</v>
      </c>
      <c r="K200" s="19">
        <v>18</v>
      </c>
      <c r="L200" s="19">
        <v>1.5</v>
      </c>
      <c r="M200" s="155">
        <f t="shared" si="2"/>
        <v>18</v>
      </c>
    </row>
    <row r="201" spans="1:13" ht="15.75" hidden="1">
      <c r="A201" s="177"/>
      <c r="B201" s="175"/>
      <c r="C201" s="175"/>
      <c r="D201" s="177"/>
      <c r="E201" s="209"/>
      <c r="F201" s="118">
        <v>210646</v>
      </c>
      <c r="G201" s="15" t="s">
        <v>631</v>
      </c>
      <c r="H201" s="14" t="s">
        <v>890</v>
      </c>
      <c r="I201" s="9">
        <v>210</v>
      </c>
      <c r="J201" s="20" t="s">
        <v>290</v>
      </c>
      <c r="K201" s="19">
        <v>8</v>
      </c>
      <c r="L201" s="19">
        <v>2</v>
      </c>
      <c r="M201" s="155">
        <f t="shared" si="2"/>
        <v>8</v>
      </c>
    </row>
    <row r="202" spans="1:13" ht="15.75" hidden="1">
      <c r="A202" s="177"/>
      <c r="B202" s="175"/>
      <c r="C202" s="175"/>
      <c r="D202" s="177"/>
      <c r="E202" s="209"/>
      <c r="F202" s="118">
        <v>210647</v>
      </c>
      <c r="G202" s="15" t="s">
        <v>386</v>
      </c>
      <c r="H202" s="14" t="s">
        <v>890</v>
      </c>
      <c r="I202" s="9">
        <v>210</v>
      </c>
      <c r="J202" s="20" t="s">
        <v>291</v>
      </c>
      <c r="K202" s="19">
        <v>10</v>
      </c>
      <c r="L202" s="19">
        <v>10</v>
      </c>
      <c r="M202" s="155">
        <f t="shared" si="2"/>
        <v>10</v>
      </c>
    </row>
    <row r="203" spans="1:13" ht="15.75" hidden="1">
      <c r="A203" s="177"/>
      <c r="B203" s="175"/>
      <c r="C203" s="175"/>
      <c r="D203" s="177"/>
      <c r="E203" s="209"/>
      <c r="F203" s="118">
        <v>210648</v>
      </c>
      <c r="G203" s="15" t="s">
        <v>1214</v>
      </c>
      <c r="H203" s="14" t="s">
        <v>890</v>
      </c>
      <c r="I203" s="9">
        <v>210</v>
      </c>
      <c r="J203" s="20" t="s">
        <v>292</v>
      </c>
      <c r="K203" s="19">
        <v>5</v>
      </c>
      <c r="L203" s="19">
        <v>16</v>
      </c>
      <c r="M203" s="155">
        <f t="shared" si="2"/>
        <v>5</v>
      </c>
    </row>
    <row r="204" spans="1:13" ht="15.75" hidden="1">
      <c r="A204" s="177"/>
      <c r="B204" s="175"/>
      <c r="C204" s="175"/>
      <c r="D204" s="177"/>
      <c r="E204" s="209"/>
      <c r="F204" s="118">
        <v>210649</v>
      </c>
      <c r="G204" s="15" t="s">
        <v>1215</v>
      </c>
      <c r="H204" s="14" t="s">
        <v>890</v>
      </c>
      <c r="I204" s="9">
        <v>210</v>
      </c>
      <c r="J204" s="20" t="s">
        <v>293</v>
      </c>
      <c r="K204" s="19">
        <v>9</v>
      </c>
      <c r="L204" s="19">
        <v>25</v>
      </c>
      <c r="M204" s="155">
        <f t="shared" si="2"/>
        <v>9</v>
      </c>
    </row>
    <row r="205" spans="1:13" ht="15.75" hidden="1">
      <c r="A205" s="177"/>
      <c r="B205" s="175"/>
      <c r="C205" s="175"/>
      <c r="D205" s="177"/>
      <c r="E205" s="209"/>
      <c r="F205" s="118">
        <v>210655</v>
      </c>
      <c r="G205" s="15" t="s">
        <v>1216</v>
      </c>
      <c r="H205" s="14" t="s">
        <v>890</v>
      </c>
      <c r="I205" s="9">
        <v>210</v>
      </c>
      <c r="J205" s="20" t="s">
        <v>294</v>
      </c>
      <c r="K205" s="19">
        <v>10</v>
      </c>
      <c r="L205" s="19">
        <v>16</v>
      </c>
      <c r="M205" s="155">
        <f t="shared" si="2"/>
        <v>10</v>
      </c>
    </row>
    <row r="206" spans="1:13" ht="15.75" hidden="1">
      <c r="A206" s="177"/>
      <c r="B206" s="175"/>
      <c r="C206" s="175"/>
      <c r="D206" s="177"/>
      <c r="E206" s="209"/>
      <c r="F206" s="118">
        <v>210660</v>
      </c>
      <c r="G206" s="15" t="s">
        <v>1217</v>
      </c>
      <c r="H206" s="14" t="s">
        <v>890</v>
      </c>
      <c r="I206" s="9">
        <v>210</v>
      </c>
      <c r="J206" s="20" t="s">
        <v>295</v>
      </c>
      <c r="K206" s="19">
        <v>5</v>
      </c>
      <c r="L206" s="19">
        <v>50</v>
      </c>
      <c r="M206" s="155">
        <f t="shared" si="2"/>
        <v>5</v>
      </c>
    </row>
    <row r="207" spans="1:13" ht="15.75" hidden="1">
      <c r="A207" s="177"/>
      <c r="B207" s="175"/>
      <c r="C207" s="175"/>
      <c r="D207" s="177"/>
      <c r="E207" s="209"/>
      <c r="F207" s="118">
        <v>210651</v>
      </c>
      <c r="G207" s="15" t="s">
        <v>1218</v>
      </c>
      <c r="H207" s="14" t="s">
        <v>890</v>
      </c>
      <c r="I207" s="9">
        <v>210</v>
      </c>
      <c r="J207" s="20" t="s">
        <v>296</v>
      </c>
      <c r="K207" s="19">
        <v>8</v>
      </c>
      <c r="L207" s="19">
        <v>50</v>
      </c>
      <c r="M207" s="155">
        <f t="shared" si="2"/>
        <v>8</v>
      </c>
    </row>
    <row r="208" spans="1:13" ht="15.75" hidden="1">
      <c r="A208" s="177"/>
      <c r="B208" s="175"/>
      <c r="C208" s="175"/>
      <c r="D208" s="177"/>
      <c r="E208" s="209"/>
      <c r="F208" s="119">
        <v>210653</v>
      </c>
      <c r="G208" s="16" t="s">
        <v>1219</v>
      </c>
      <c r="H208" s="14" t="s">
        <v>890</v>
      </c>
      <c r="I208" s="9">
        <v>210</v>
      </c>
      <c r="J208" s="21" t="s">
        <v>297</v>
      </c>
      <c r="K208" s="50">
        <v>11</v>
      </c>
      <c r="L208" s="50">
        <v>51</v>
      </c>
      <c r="M208" s="155">
        <f t="shared" si="2"/>
        <v>11</v>
      </c>
    </row>
    <row r="209" spans="1:13" ht="15.75" hidden="1">
      <c r="A209" s="178"/>
      <c r="B209" s="182"/>
      <c r="C209" s="182"/>
      <c r="D209" s="178"/>
      <c r="E209" s="210"/>
      <c r="F209" s="81">
        <v>250228</v>
      </c>
      <c r="G209" s="18" t="s">
        <v>1176</v>
      </c>
      <c r="H209" s="85" t="s">
        <v>1162</v>
      </c>
      <c r="I209" s="9">
        <v>210</v>
      </c>
      <c r="J209" s="17" t="s">
        <v>289</v>
      </c>
      <c r="K209" s="8">
        <v>6</v>
      </c>
      <c r="L209" s="8">
        <v>0</v>
      </c>
      <c r="M209" s="155">
        <f t="shared" si="2"/>
        <v>6</v>
      </c>
    </row>
    <row r="210" spans="1:13" ht="18.75" customHeight="1" hidden="1">
      <c r="A210" s="176">
        <v>328</v>
      </c>
      <c r="B210" s="174" t="s">
        <v>298</v>
      </c>
      <c r="C210" s="174" t="s">
        <v>299</v>
      </c>
      <c r="D210" s="176">
        <v>83</v>
      </c>
      <c r="E210" s="176">
        <v>6</v>
      </c>
      <c r="F210" s="126">
        <v>210661</v>
      </c>
      <c r="G210" s="54" t="s">
        <v>1220</v>
      </c>
      <c r="H210" s="14" t="s">
        <v>890</v>
      </c>
      <c r="I210" s="9">
        <v>210</v>
      </c>
      <c r="J210" s="20" t="s">
        <v>300</v>
      </c>
      <c r="K210" s="19">
        <v>11</v>
      </c>
      <c r="L210" s="19">
        <v>75</v>
      </c>
      <c r="M210" s="155">
        <f t="shared" si="2"/>
        <v>11</v>
      </c>
    </row>
    <row r="211" spans="1:13" ht="18.75" customHeight="1" hidden="1">
      <c r="A211" s="177"/>
      <c r="B211" s="175"/>
      <c r="C211" s="175"/>
      <c r="D211" s="177"/>
      <c r="E211" s="177"/>
      <c r="F211" s="118">
        <v>210199</v>
      </c>
      <c r="G211" s="15" t="s">
        <v>683</v>
      </c>
      <c r="H211" s="14" t="s">
        <v>890</v>
      </c>
      <c r="I211" s="9">
        <v>210</v>
      </c>
      <c r="J211" s="20" t="s">
        <v>212</v>
      </c>
      <c r="K211" s="19">
        <v>3</v>
      </c>
      <c r="L211" s="19">
        <v>52</v>
      </c>
      <c r="M211" s="155">
        <f aca="true" t="shared" si="3" ref="M211:M274">K211</f>
        <v>3</v>
      </c>
    </row>
    <row r="212" spans="1:13" ht="18.75" customHeight="1" hidden="1">
      <c r="A212" s="177"/>
      <c r="B212" s="175"/>
      <c r="C212" s="175"/>
      <c r="D212" s="177"/>
      <c r="E212" s="177"/>
      <c r="F212" s="118">
        <v>210657</v>
      </c>
      <c r="G212" s="15" t="s">
        <v>1221</v>
      </c>
      <c r="H212" s="14" t="s">
        <v>890</v>
      </c>
      <c r="I212" s="9">
        <v>210</v>
      </c>
      <c r="J212" s="20" t="s">
        <v>289</v>
      </c>
      <c r="K212" s="19">
        <v>53</v>
      </c>
      <c r="L212" s="19">
        <v>1.5</v>
      </c>
      <c r="M212" s="155">
        <f t="shared" si="3"/>
        <v>53</v>
      </c>
    </row>
    <row r="213" spans="1:13" ht="18.75" customHeight="1" hidden="1">
      <c r="A213" s="177"/>
      <c r="B213" s="175"/>
      <c r="C213" s="175"/>
      <c r="D213" s="177"/>
      <c r="E213" s="177"/>
      <c r="F213" s="118">
        <v>210658</v>
      </c>
      <c r="G213" s="15" t="s">
        <v>1222</v>
      </c>
      <c r="H213" s="14" t="s">
        <v>890</v>
      </c>
      <c r="I213" s="9">
        <v>210</v>
      </c>
      <c r="J213" s="20" t="s">
        <v>301</v>
      </c>
      <c r="K213" s="19">
        <v>3</v>
      </c>
      <c r="L213" s="19">
        <v>17</v>
      </c>
      <c r="M213" s="155">
        <f t="shared" si="3"/>
        <v>3</v>
      </c>
    </row>
    <row r="214" spans="1:13" ht="18.75" customHeight="1" hidden="1">
      <c r="A214" s="177"/>
      <c r="B214" s="175"/>
      <c r="C214" s="175"/>
      <c r="D214" s="177"/>
      <c r="E214" s="177"/>
      <c r="F214" s="118">
        <v>210659</v>
      </c>
      <c r="G214" s="15" t="s">
        <v>1223</v>
      </c>
      <c r="H214" s="14" t="s">
        <v>890</v>
      </c>
      <c r="I214" s="9">
        <v>210</v>
      </c>
      <c r="J214" s="20" t="s">
        <v>302</v>
      </c>
      <c r="K214" s="19">
        <v>8</v>
      </c>
      <c r="L214" s="19">
        <v>23</v>
      </c>
      <c r="M214" s="155">
        <f t="shared" si="3"/>
        <v>8</v>
      </c>
    </row>
    <row r="215" spans="1:13" ht="18.75" customHeight="1" hidden="1">
      <c r="A215" s="177"/>
      <c r="B215" s="175"/>
      <c r="C215" s="175"/>
      <c r="D215" s="177"/>
      <c r="E215" s="177"/>
      <c r="F215" s="119">
        <v>210652</v>
      </c>
      <c r="G215" s="16" t="s">
        <v>1224</v>
      </c>
      <c r="H215" s="14" t="s">
        <v>890</v>
      </c>
      <c r="I215" s="9">
        <v>210</v>
      </c>
      <c r="J215" s="21" t="s">
        <v>303</v>
      </c>
      <c r="K215" s="50">
        <v>5</v>
      </c>
      <c r="L215" s="50">
        <v>42</v>
      </c>
      <c r="M215" s="155">
        <f t="shared" si="3"/>
        <v>5</v>
      </c>
    </row>
    <row r="216" spans="1:13" ht="18.75" hidden="1">
      <c r="A216" s="52"/>
      <c r="B216" s="36" t="s">
        <v>304</v>
      </c>
      <c r="C216" s="153"/>
      <c r="D216" s="38"/>
      <c r="E216" s="38"/>
      <c r="F216" s="130"/>
      <c r="G216" s="39"/>
      <c r="H216" s="92"/>
      <c r="I216" s="37"/>
      <c r="J216" s="67"/>
      <c r="K216" s="111"/>
      <c r="L216" s="111"/>
      <c r="M216" s="155">
        <f t="shared" si="3"/>
        <v>0</v>
      </c>
    </row>
    <row r="217" spans="1:13" ht="18" customHeight="1" hidden="1">
      <c r="A217" s="176">
        <v>329</v>
      </c>
      <c r="B217" s="174" t="s">
        <v>305</v>
      </c>
      <c r="C217" s="174" t="s">
        <v>306</v>
      </c>
      <c r="D217" s="176">
        <v>65</v>
      </c>
      <c r="E217" s="176">
        <v>5</v>
      </c>
      <c r="F217" s="118">
        <v>211663</v>
      </c>
      <c r="G217" s="15" t="s">
        <v>307</v>
      </c>
      <c r="H217" s="14" t="s">
        <v>890</v>
      </c>
      <c r="I217" s="9">
        <v>211</v>
      </c>
      <c r="J217" s="20" t="s">
        <v>309</v>
      </c>
      <c r="K217" s="9">
        <v>33</v>
      </c>
      <c r="L217" s="9">
        <v>0</v>
      </c>
      <c r="M217" s="155">
        <f t="shared" si="3"/>
        <v>33</v>
      </c>
    </row>
    <row r="218" spans="1:13" ht="15.75" hidden="1">
      <c r="A218" s="177"/>
      <c r="B218" s="175"/>
      <c r="C218" s="175"/>
      <c r="D218" s="177"/>
      <c r="E218" s="177"/>
      <c r="F218" s="118">
        <v>211664</v>
      </c>
      <c r="G218" s="15" t="s">
        <v>312</v>
      </c>
      <c r="H218" s="14" t="s">
        <v>890</v>
      </c>
      <c r="I218" s="9">
        <v>211</v>
      </c>
      <c r="J218" s="20" t="s">
        <v>313</v>
      </c>
      <c r="K218" s="9">
        <v>1</v>
      </c>
      <c r="L218" s="9">
        <v>41</v>
      </c>
      <c r="M218" s="155">
        <f t="shared" si="3"/>
        <v>1</v>
      </c>
    </row>
    <row r="219" spans="1:13" ht="15.75" hidden="1">
      <c r="A219" s="177"/>
      <c r="B219" s="175"/>
      <c r="C219" s="175"/>
      <c r="D219" s="177"/>
      <c r="E219" s="177"/>
      <c r="F219" s="118">
        <v>211665</v>
      </c>
      <c r="G219" s="15" t="s">
        <v>308</v>
      </c>
      <c r="H219" s="14" t="s">
        <v>890</v>
      </c>
      <c r="I219" s="9">
        <v>211</v>
      </c>
      <c r="J219" s="20" t="s">
        <v>310</v>
      </c>
      <c r="K219" s="9">
        <v>7</v>
      </c>
      <c r="L219" s="9">
        <v>24</v>
      </c>
      <c r="M219" s="155">
        <f t="shared" si="3"/>
        <v>7</v>
      </c>
    </row>
    <row r="220" spans="1:13" ht="15.75" hidden="1">
      <c r="A220" s="177"/>
      <c r="B220" s="175"/>
      <c r="C220" s="175"/>
      <c r="D220" s="177"/>
      <c r="E220" s="177"/>
      <c r="F220" s="118">
        <v>211666</v>
      </c>
      <c r="G220" s="15" t="s">
        <v>121</v>
      </c>
      <c r="H220" s="14" t="s">
        <v>890</v>
      </c>
      <c r="I220" s="9">
        <v>211</v>
      </c>
      <c r="J220" s="20" t="s">
        <v>103</v>
      </c>
      <c r="K220" s="9">
        <v>1</v>
      </c>
      <c r="L220" s="9">
        <v>13</v>
      </c>
      <c r="M220" s="155">
        <f t="shared" si="3"/>
        <v>1</v>
      </c>
    </row>
    <row r="221" spans="1:13" ht="15.75" hidden="1">
      <c r="A221" s="177"/>
      <c r="B221" s="175"/>
      <c r="C221" s="175"/>
      <c r="D221" s="177"/>
      <c r="E221" s="177"/>
      <c r="F221" s="118">
        <v>211667</v>
      </c>
      <c r="G221" s="15" t="s">
        <v>314</v>
      </c>
      <c r="H221" s="14" t="s">
        <v>890</v>
      </c>
      <c r="I221" s="9">
        <v>211</v>
      </c>
      <c r="J221" s="20" t="s">
        <v>315</v>
      </c>
      <c r="K221" s="9">
        <v>7</v>
      </c>
      <c r="L221" s="9">
        <v>46</v>
      </c>
      <c r="M221" s="155">
        <f t="shared" si="3"/>
        <v>7</v>
      </c>
    </row>
    <row r="222" spans="1:13" ht="15.75" hidden="1">
      <c r="A222" s="177"/>
      <c r="B222" s="175"/>
      <c r="C222" s="175"/>
      <c r="D222" s="177"/>
      <c r="E222" s="177"/>
      <c r="F222" s="118">
        <v>211668</v>
      </c>
      <c r="G222" s="15" t="s">
        <v>318</v>
      </c>
      <c r="H222" s="14" t="s">
        <v>890</v>
      </c>
      <c r="I222" s="9">
        <v>211</v>
      </c>
      <c r="J222" s="20" t="s">
        <v>316</v>
      </c>
      <c r="K222" s="9">
        <v>2</v>
      </c>
      <c r="L222" s="9">
        <v>39</v>
      </c>
      <c r="M222" s="155">
        <f t="shared" si="3"/>
        <v>2</v>
      </c>
    </row>
    <row r="223" spans="1:13" ht="15.75" hidden="1">
      <c r="A223" s="177"/>
      <c r="B223" s="175"/>
      <c r="C223" s="175"/>
      <c r="D223" s="177"/>
      <c r="E223" s="177"/>
      <c r="F223" s="118">
        <v>211669</v>
      </c>
      <c r="G223" s="15" t="s">
        <v>319</v>
      </c>
      <c r="H223" s="14" t="s">
        <v>890</v>
      </c>
      <c r="I223" s="9">
        <v>211</v>
      </c>
      <c r="J223" s="20" t="s">
        <v>317</v>
      </c>
      <c r="K223" s="9">
        <v>6</v>
      </c>
      <c r="L223" s="9">
        <v>13</v>
      </c>
      <c r="M223" s="155">
        <f t="shared" si="3"/>
        <v>6</v>
      </c>
    </row>
    <row r="224" spans="1:13" ht="17.25" customHeight="1" hidden="1">
      <c r="A224" s="177"/>
      <c r="B224" s="175"/>
      <c r="C224" s="175"/>
      <c r="D224" s="177"/>
      <c r="E224" s="177"/>
      <c r="F224" s="121">
        <v>211670</v>
      </c>
      <c r="G224" s="22" t="s">
        <v>320</v>
      </c>
      <c r="H224" s="14" t="s">
        <v>890</v>
      </c>
      <c r="I224" s="9">
        <v>211</v>
      </c>
      <c r="J224" s="77" t="s">
        <v>321</v>
      </c>
      <c r="K224" s="12">
        <v>3</v>
      </c>
      <c r="L224" s="12">
        <v>26</v>
      </c>
      <c r="M224" s="155">
        <f t="shared" si="3"/>
        <v>3</v>
      </c>
    </row>
    <row r="225" spans="1:13" ht="16.5" customHeight="1" hidden="1">
      <c r="A225" s="178"/>
      <c r="B225" s="182"/>
      <c r="C225" s="182"/>
      <c r="D225" s="178"/>
      <c r="E225" s="178"/>
      <c r="F225" s="116">
        <v>211671</v>
      </c>
      <c r="G225" s="6" t="s">
        <v>322</v>
      </c>
      <c r="H225" s="14" t="s">
        <v>890</v>
      </c>
      <c r="I225" s="9">
        <v>211</v>
      </c>
      <c r="J225" s="18" t="s">
        <v>311</v>
      </c>
      <c r="K225" s="9">
        <v>5</v>
      </c>
      <c r="L225" s="9">
        <v>7</v>
      </c>
      <c r="M225" s="155">
        <f t="shared" si="3"/>
        <v>5</v>
      </c>
    </row>
    <row r="226" spans="1:13" ht="18.75" hidden="1">
      <c r="A226" s="63"/>
      <c r="B226" s="27" t="s">
        <v>323</v>
      </c>
      <c r="C226" s="152"/>
      <c r="D226" s="30"/>
      <c r="E226" s="30"/>
      <c r="F226" s="129"/>
      <c r="G226" s="33"/>
      <c r="H226" s="91"/>
      <c r="I226" s="32"/>
      <c r="J226" s="66"/>
      <c r="K226" s="59"/>
      <c r="L226" s="59"/>
      <c r="M226" s="155">
        <f t="shared" si="3"/>
        <v>0</v>
      </c>
    </row>
    <row r="227" spans="1:13" ht="17.25" customHeight="1" hidden="1">
      <c r="A227" s="176">
        <v>330</v>
      </c>
      <c r="B227" s="174" t="s">
        <v>324</v>
      </c>
      <c r="C227" s="174" t="s">
        <v>1280</v>
      </c>
      <c r="D227" s="176">
        <v>67</v>
      </c>
      <c r="E227" s="176">
        <v>5</v>
      </c>
      <c r="F227" s="81">
        <v>212677</v>
      </c>
      <c r="G227" s="13" t="s">
        <v>325</v>
      </c>
      <c r="H227" s="14" t="s">
        <v>890</v>
      </c>
      <c r="I227" s="9">
        <v>212</v>
      </c>
      <c r="J227" s="18" t="s">
        <v>326</v>
      </c>
      <c r="K227" s="9">
        <v>18</v>
      </c>
      <c r="L227" s="9">
        <v>0</v>
      </c>
      <c r="M227" s="155">
        <f t="shared" si="3"/>
        <v>18</v>
      </c>
    </row>
    <row r="228" spans="1:13" ht="15.75" hidden="1">
      <c r="A228" s="177"/>
      <c r="B228" s="175"/>
      <c r="C228" s="175"/>
      <c r="D228" s="177"/>
      <c r="E228" s="177"/>
      <c r="F228" s="81">
        <v>212679</v>
      </c>
      <c r="G228" s="13" t="s">
        <v>327</v>
      </c>
      <c r="H228" s="14" t="s">
        <v>890</v>
      </c>
      <c r="I228" s="9">
        <v>212</v>
      </c>
      <c r="J228" s="18" t="s">
        <v>115</v>
      </c>
      <c r="K228" s="9">
        <v>4</v>
      </c>
      <c r="L228" s="9">
        <v>23</v>
      </c>
      <c r="M228" s="155">
        <f t="shared" si="3"/>
        <v>4</v>
      </c>
    </row>
    <row r="229" spans="1:13" ht="15.75" hidden="1">
      <c r="A229" s="177"/>
      <c r="B229" s="175"/>
      <c r="C229" s="175"/>
      <c r="D229" s="177"/>
      <c r="E229" s="177"/>
      <c r="F229" s="81">
        <v>212680</v>
      </c>
      <c r="G229" s="13" t="s">
        <v>328</v>
      </c>
      <c r="H229" s="14" t="s">
        <v>890</v>
      </c>
      <c r="I229" s="9">
        <v>212</v>
      </c>
      <c r="J229" s="18" t="s">
        <v>329</v>
      </c>
      <c r="K229" s="9">
        <v>3</v>
      </c>
      <c r="L229" s="9">
        <v>21</v>
      </c>
      <c r="M229" s="155">
        <f t="shared" si="3"/>
        <v>3</v>
      </c>
    </row>
    <row r="230" spans="1:13" ht="15.75" hidden="1">
      <c r="A230" s="177"/>
      <c r="B230" s="175"/>
      <c r="C230" s="175"/>
      <c r="D230" s="177"/>
      <c r="E230" s="177"/>
      <c r="F230" s="81">
        <v>212685</v>
      </c>
      <c r="G230" s="13" t="s">
        <v>330</v>
      </c>
      <c r="H230" s="14" t="s">
        <v>890</v>
      </c>
      <c r="I230" s="9">
        <v>212</v>
      </c>
      <c r="J230" s="18" t="s">
        <v>331</v>
      </c>
      <c r="K230" s="9">
        <v>8</v>
      </c>
      <c r="L230" s="9">
        <v>19</v>
      </c>
      <c r="M230" s="155">
        <f t="shared" si="3"/>
        <v>8</v>
      </c>
    </row>
    <row r="231" spans="1:13" ht="15.75" hidden="1">
      <c r="A231" s="177"/>
      <c r="B231" s="175"/>
      <c r="C231" s="175"/>
      <c r="D231" s="177"/>
      <c r="E231" s="177"/>
      <c r="F231" s="81">
        <v>212683</v>
      </c>
      <c r="G231" s="13" t="s">
        <v>332</v>
      </c>
      <c r="H231" s="14" t="s">
        <v>890</v>
      </c>
      <c r="I231" s="9">
        <v>212</v>
      </c>
      <c r="J231" s="18" t="s">
        <v>333</v>
      </c>
      <c r="K231" s="9">
        <v>4</v>
      </c>
      <c r="L231" s="9">
        <v>31</v>
      </c>
      <c r="M231" s="155">
        <f t="shared" si="3"/>
        <v>4</v>
      </c>
    </row>
    <row r="232" spans="1:13" ht="15.75" hidden="1">
      <c r="A232" s="177"/>
      <c r="B232" s="175"/>
      <c r="C232" s="175"/>
      <c r="D232" s="177"/>
      <c r="E232" s="177"/>
      <c r="F232" s="81">
        <v>212686</v>
      </c>
      <c r="G232" s="13" t="s">
        <v>334</v>
      </c>
      <c r="H232" s="14" t="s">
        <v>890</v>
      </c>
      <c r="I232" s="9">
        <v>212</v>
      </c>
      <c r="J232" s="18" t="s">
        <v>335</v>
      </c>
      <c r="K232" s="9">
        <v>9</v>
      </c>
      <c r="L232" s="9">
        <v>8</v>
      </c>
      <c r="M232" s="155">
        <f t="shared" si="3"/>
        <v>9</v>
      </c>
    </row>
    <row r="233" spans="1:13" ht="15.75" hidden="1">
      <c r="A233" s="177"/>
      <c r="B233" s="175"/>
      <c r="C233" s="175"/>
      <c r="D233" s="177"/>
      <c r="E233" s="177"/>
      <c r="F233" s="81">
        <v>212687</v>
      </c>
      <c r="G233" s="13" t="s">
        <v>336</v>
      </c>
      <c r="H233" s="14" t="s">
        <v>890</v>
      </c>
      <c r="I233" s="9">
        <v>212</v>
      </c>
      <c r="J233" s="18" t="s">
        <v>337</v>
      </c>
      <c r="K233" s="9">
        <v>5</v>
      </c>
      <c r="L233" s="9">
        <v>25</v>
      </c>
      <c r="M233" s="155">
        <f t="shared" si="3"/>
        <v>5</v>
      </c>
    </row>
    <row r="234" spans="1:13" ht="15.75" hidden="1">
      <c r="A234" s="177"/>
      <c r="B234" s="175"/>
      <c r="C234" s="175"/>
      <c r="D234" s="177"/>
      <c r="E234" s="177"/>
      <c r="F234" s="81">
        <v>212688</v>
      </c>
      <c r="G234" s="13" t="s">
        <v>338</v>
      </c>
      <c r="H234" s="14" t="s">
        <v>890</v>
      </c>
      <c r="I234" s="9">
        <v>212</v>
      </c>
      <c r="J234" s="18" t="s">
        <v>339</v>
      </c>
      <c r="K234" s="9">
        <v>1</v>
      </c>
      <c r="L234" s="9">
        <v>35</v>
      </c>
      <c r="M234" s="155">
        <f t="shared" si="3"/>
        <v>1</v>
      </c>
    </row>
    <row r="235" spans="1:13" ht="15.75" hidden="1">
      <c r="A235" s="177"/>
      <c r="B235" s="175"/>
      <c r="C235" s="175"/>
      <c r="D235" s="177"/>
      <c r="E235" s="177"/>
      <c r="F235" s="81">
        <v>212689</v>
      </c>
      <c r="G235" s="13" t="s">
        <v>340</v>
      </c>
      <c r="H235" s="14" t="s">
        <v>890</v>
      </c>
      <c r="I235" s="9">
        <v>212</v>
      </c>
      <c r="J235" s="18" t="s">
        <v>341</v>
      </c>
      <c r="K235" s="9">
        <v>3</v>
      </c>
      <c r="L235" s="9">
        <v>26</v>
      </c>
      <c r="M235" s="155">
        <f t="shared" si="3"/>
        <v>3</v>
      </c>
    </row>
    <row r="236" spans="1:13" ht="15.75" hidden="1">
      <c r="A236" s="178"/>
      <c r="B236" s="182"/>
      <c r="C236" s="182"/>
      <c r="D236" s="178"/>
      <c r="E236" s="178"/>
      <c r="F236" s="81">
        <v>212698</v>
      </c>
      <c r="G236" s="13" t="s">
        <v>342</v>
      </c>
      <c r="H236" s="14" t="s">
        <v>919</v>
      </c>
      <c r="I236" s="9">
        <v>212</v>
      </c>
      <c r="J236" s="18" t="s">
        <v>343</v>
      </c>
      <c r="K236" s="9">
        <v>12</v>
      </c>
      <c r="L236" s="9">
        <v>0</v>
      </c>
      <c r="M236" s="155">
        <f t="shared" si="3"/>
        <v>12</v>
      </c>
    </row>
    <row r="237" spans="1:13" ht="17.25" customHeight="1" hidden="1">
      <c r="A237" s="176">
        <v>331</v>
      </c>
      <c r="B237" s="174" t="s">
        <v>345</v>
      </c>
      <c r="C237" s="174" t="s">
        <v>344</v>
      </c>
      <c r="D237" s="176">
        <v>94</v>
      </c>
      <c r="E237" s="176">
        <v>7</v>
      </c>
      <c r="F237" s="81">
        <v>212690</v>
      </c>
      <c r="G237" s="13" t="s">
        <v>346</v>
      </c>
      <c r="H237" s="14" t="s">
        <v>890</v>
      </c>
      <c r="I237" s="9">
        <v>212</v>
      </c>
      <c r="J237" s="18" t="s">
        <v>343</v>
      </c>
      <c r="K237" s="9">
        <v>23</v>
      </c>
      <c r="L237" s="9">
        <v>0</v>
      </c>
      <c r="M237" s="155">
        <f t="shared" si="3"/>
        <v>23</v>
      </c>
    </row>
    <row r="238" spans="1:13" ht="15.75" hidden="1">
      <c r="A238" s="177"/>
      <c r="B238" s="175"/>
      <c r="C238" s="175"/>
      <c r="D238" s="177"/>
      <c r="E238" s="177"/>
      <c r="F238" s="81">
        <v>212691</v>
      </c>
      <c r="G238" s="13" t="s">
        <v>347</v>
      </c>
      <c r="H238" s="14" t="s">
        <v>890</v>
      </c>
      <c r="I238" s="9">
        <v>212</v>
      </c>
      <c r="J238" s="18" t="s">
        <v>348</v>
      </c>
      <c r="K238" s="9">
        <v>6</v>
      </c>
      <c r="L238" s="9">
        <v>28</v>
      </c>
      <c r="M238" s="155">
        <f t="shared" si="3"/>
        <v>6</v>
      </c>
    </row>
    <row r="239" spans="1:13" ht="15.75" hidden="1">
      <c r="A239" s="177"/>
      <c r="B239" s="175"/>
      <c r="C239" s="175"/>
      <c r="D239" s="177"/>
      <c r="E239" s="177"/>
      <c r="F239" s="81">
        <v>212682</v>
      </c>
      <c r="G239" s="13" t="s">
        <v>349</v>
      </c>
      <c r="H239" s="14" t="s">
        <v>890</v>
      </c>
      <c r="I239" s="9">
        <v>212</v>
      </c>
      <c r="J239" s="18" t="s">
        <v>350</v>
      </c>
      <c r="K239" s="9">
        <v>7</v>
      </c>
      <c r="L239" s="9">
        <v>3</v>
      </c>
      <c r="M239" s="155">
        <f t="shared" si="3"/>
        <v>7</v>
      </c>
    </row>
    <row r="240" spans="1:13" ht="15.75" hidden="1">
      <c r="A240" s="177"/>
      <c r="B240" s="175"/>
      <c r="C240" s="175"/>
      <c r="D240" s="177"/>
      <c r="E240" s="177"/>
      <c r="F240" s="81">
        <v>212694</v>
      </c>
      <c r="G240" s="13" t="s">
        <v>351</v>
      </c>
      <c r="H240" s="14" t="s">
        <v>890</v>
      </c>
      <c r="I240" s="9">
        <v>212</v>
      </c>
      <c r="J240" s="18" t="s">
        <v>352</v>
      </c>
      <c r="K240" s="9">
        <v>2</v>
      </c>
      <c r="L240" s="9">
        <v>30</v>
      </c>
      <c r="M240" s="155">
        <f t="shared" si="3"/>
        <v>2</v>
      </c>
    </row>
    <row r="241" spans="1:13" ht="15.75" hidden="1">
      <c r="A241" s="177"/>
      <c r="B241" s="175"/>
      <c r="C241" s="175"/>
      <c r="D241" s="177"/>
      <c r="E241" s="177"/>
      <c r="F241" s="81">
        <v>212695</v>
      </c>
      <c r="G241" s="13" t="s">
        <v>353</v>
      </c>
      <c r="H241" s="14" t="s">
        <v>890</v>
      </c>
      <c r="I241" s="9">
        <v>212</v>
      </c>
      <c r="J241" s="18" t="s">
        <v>354</v>
      </c>
      <c r="K241" s="9">
        <v>8</v>
      </c>
      <c r="L241" s="9">
        <v>69</v>
      </c>
      <c r="M241" s="155">
        <f t="shared" si="3"/>
        <v>8</v>
      </c>
    </row>
    <row r="242" spans="1:13" ht="15.75" hidden="1">
      <c r="A242" s="177"/>
      <c r="B242" s="175"/>
      <c r="C242" s="175"/>
      <c r="D242" s="177"/>
      <c r="E242" s="177"/>
      <c r="F242" s="81">
        <v>212696</v>
      </c>
      <c r="G242" s="13" t="s">
        <v>357</v>
      </c>
      <c r="H242" s="14" t="s">
        <v>890</v>
      </c>
      <c r="I242" s="9">
        <v>212</v>
      </c>
      <c r="J242" s="18" t="s">
        <v>355</v>
      </c>
      <c r="K242" s="9">
        <v>2</v>
      </c>
      <c r="L242" s="9">
        <v>60</v>
      </c>
      <c r="M242" s="155">
        <f t="shared" si="3"/>
        <v>2</v>
      </c>
    </row>
    <row r="243" spans="1:13" ht="15.75" hidden="1">
      <c r="A243" s="177"/>
      <c r="B243" s="175"/>
      <c r="C243" s="175"/>
      <c r="D243" s="177"/>
      <c r="E243" s="177"/>
      <c r="F243" s="81">
        <v>212697</v>
      </c>
      <c r="G243" s="13" t="s">
        <v>358</v>
      </c>
      <c r="H243" s="14" t="s">
        <v>890</v>
      </c>
      <c r="I243" s="9">
        <v>212</v>
      </c>
      <c r="J243" s="18" t="s">
        <v>356</v>
      </c>
      <c r="K243" s="9">
        <v>8</v>
      </c>
      <c r="L243" s="9">
        <v>58</v>
      </c>
      <c r="M243" s="155">
        <f t="shared" si="3"/>
        <v>8</v>
      </c>
    </row>
    <row r="244" spans="1:13" ht="15.75" hidden="1">
      <c r="A244" s="177"/>
      <c r="B244" s="175"/>
      <c r="C244" s="175"/>
      <c r="D244" s="177"/>
      <c r="E244" s="177"/>
      <c r="F244" s="81">
        <v>212693</v>
      </c>
      <c r="G244" s="13" t="s">
        <v>359</v>
      </c>
      <c r="H244" s="14" t="s">
        <v>890</v>
      </c>
      <c r="I244" s="9">
        <v>212</v>
      </c>
      <c r="J244" s="18" t="s">
        <v>360</v>
      </c>
      <c r="K244" s="9">
        <v>5</v>
      </c>
      <c r="L244" s="9">
        <v>30</v>
      </c>
      <c r="M244" s="155">
        <f t="shared" si="3"/>
        <v>5</v>
      </c>
    </row>
    <row r="245" spans="1:13" ht="15.75" hidden="1">
      <c r="A245" s="177"/>
      <c r="B245" s="175"/>
      <c r="C245" s="175"/>
      <c r="D245" s="177"/>
      <c r="E245" s="177"/>
      <c r="F245" s="81">
        <v>212678</v>
      </c>
      <c r="G245" s="13" t="s">
        <v>361</v>
      </c>
      <c r="H245" s="14" t="s">
        <v>890</v>
      </c>
      <c r="I245" s="9">
        <v>212</v>
      </c>
      <c r="J245" s="18" t="s">
        <v>362</v>
      </c>
      <c r="K245" s="9">
        <v>7</v>
      </c>
      <c r="L245" s="9">
        <v>20</v>
      </c>
      <c r="M245" s="155">
        <f t="shared" si="3"/>
        <v>7</v>
      </c>
    </row>
    <row r="246" spans="1:13" ht="15.75" hidden="1">
      <c r="A246" s="177"/>
      <c r="B246" s="175"/>
      <c r="C246" s="175"/>
      <c r="D246" s="177"/>
      <c r="E246" s="177"/>
      <c r="F246" s="81">
        <v>212681</v>
      </c>
      <c r="G246" s="13" t="s">
        <v>363</v>
      </c>
      <c r="H246" s="14" t="s">
        <v>890</v>
      </c>
      <c r="I246" s="9">
        <v>212</v>
      </c>
      <c r="J246" s="18" t="s">
        <v>364</v>
      </c>
      <c r="K246" s="9">
        <v>7</v>
      </c>
      <c r="L246" s="9">
        <v>10</v>
      </c>
      <c r="M246" s="155">
        <f t="shared" si="3"/>
        <v>7</v>
      </c>
    </row>
    <row r="247" spans="1:13" ht="15.75" hidden="1">
      <c r="A247" s="177"/>
      <c r="B247" s="175"/>
      <c r="C247" s="175"/>
      <c r="D247" s="177"/>
      <c r="E247" s="177"/>
      <c r="F247" s="81">
        <v>212684</v>
      </c>
      <c r="G247" s="13" t="s">
        <v>365</v>
      </c>
      <c r="H247" s="14" t="s">
        <v>890</v>
      </c>
      <c r="I247" s="9">
        <v>212</v>
      </c>
      <c r="J247" s="18" t="s">
        <v>366</v>
      </c>
      <c r="K247" s="9">
        <v>5</v>
      </c>
      <c r="L247" s="9">
        <v>24</v>
      </c>
      <c r="M247" s="155">
        <f t="shared" si="3"/>
        <v>5</v>
      </c>
    </row>
    <row r="248" spans="1:13" ht="15.75" hidden="1">
      <c r="A248" s="178"/>
      <c r="B248" s="182"/>
      <c r="C248" s="182"/>
      <c r="D248" s="178"/>
      <c r="E248" s="178"/>
      <c r="F248" s="81">
        <v>212692</v>
      </c>
      <c r="G248" s="13" t="s">
        <v>367</v>
      </c>
      <c r="H248" s="14" t="s">
        <v>890</v>
      </c>
      <c r="I248" s="9">
        <v>212</v>
      </c>
      <c r="J248" s="18" t="s">
        <v>371</v>
      </c>
      <c r="K248" s="9">
        <v>14</v>
      </c>
      <c r="L248" s="9">
        <v>55</v>
      </c>
      <c r="M248" s="155">
        <f t="shared" si="3"/>
        <v>14</v>
      </c>
    </row>
    <row r="249" spans="1:13" ht="18.75" hidden="1">
      <c r="A249" s="52"/>
      <c r="B249" s="36" t="s">
        <v>368</v>
      </c>
      <c r="C249" s="36"/>
      <c r="D249" s="38"/>
      <c r="E249" s="38"/>
      <c r="F249" s="131"/>
      <c r="G249" s="41"/>
      <c r="H249" s="93"/>
      <c r="I249" s="35"/>
      <c r="J249" s="49"/>
      <c r="K249" s="52"/>
      <c r="L249" s="52"/>
      <c r="M249" s="155">
        <f t="shared" si="3"/>
        <v>0</v>
      </c>
    </row>
    <row r="250" spans="1:13" ht="18" customHeight="1" hidden="1">
      <c r="A250" s="176">
        <v>332</v>
      </c>
      <c r="B250" s="174" t="s">
        <v>369</v>
      </c>
      <c r="C250" s="174" t="s">
        <v>370</v>
      </c>
      <c r="D250" s="176">
        <v>180</v>
      </c>
      <c r="E250" s="176">
        <v>12</v>
      </c>
      <c r="F250" s="118">
        <v>213699</v>
      </c>
      <c r="G250" s="15" t="s">
        <v>174</v>
      </c>
      <c r="H250" s="14" t="s">
        <v>890</v>
      </c>
      <c r="I250" s="9">
        <v>213</v>
      </c>
      <c r="J250" s="17" t="s">
        <v>372</v>
      </c>
      <c r="K250" s="9">
        <v>95</v>
      </c>
      <c r="L250" s="9">
        <v>0</v>
      </c>
      <c r="M250" s="155">
        <f t="shared" si="3"/>
        <v>95</v>
      </c>
    </row>
    <row r="251" spans="1:13" ht="15.75" hidden="1">
      <c r="A251" s="177"/>
      <c r="B251" s="175"/>
      <c r="C251" s="175"/>
      <c r="D251" s="177"/>
      <c r="E251" s="177"/>
      <c r="F251" s="118">
        <v>213702</v>
      </c>
      <c r="G251" s="15" t="s">
        <v>382</v>
      </c>
      <c r="H251" s="14" t="s">
        <v>890</v>
      </c>
      <c r="I251" s="9">
        <v>213</v>
      </c>
      <c r="J251" s="20" t="s">
        <v>374</v>
      </c>
      <c r="K251" s="143">
        <v>6</v>
      </c>
      <c r="L251" s="9">
        <v>28</v>
      </c>
      <c r="M251" s="155">
        <f t="shared" si="3"/>
        <v>6</v>
      </c>
    </row>
    <row r="252" spans="1:13" ht="15.75" hidden="1">
      <c r="A252" s="177"/>
      <c r="B252" s="175"/>
      <c r="C252" s="175"/>
      <c r="D252" s="177"/>
      <c r="E252" s="177"/>
      <c r="F252" s="118">
        <v>213703</v>
      </c>
      <c r="G252" s="15" t="s">
        <v>383</v>
      </c>
      <c r="H252" s="14" t="s">
        <v>890</v>
      </c>
      <c r="I252" s="9">
        <v>213</v>
      </c>
      <c r="J252" s="20" t="s">
        <v>375</v>
      </c>
      <c r="K252" s="143">
        <v>6</v>
      </c>
      <c r="L252" s="9">
        <v>12</v>
      </c>
      <c r="M252" s="155">
        <f t="shared" si="3"/>
        <v>6</v>
      </c>
    </row>
    <row r="253" spans="1:13" ht="15.75" hidden="1">
      <c r="A253" s="177"/>
      <c r="B253" s="175"/>
      <c r="C253" s="175"/>
      <c r="D253" s="177"/>
      <c r="E253" s="177"/>
      <c r="F253" s="118">
        <v>213707</v>
      </c>
      <c r="G253" s="15" t="s">
        <v>384</v>
      </c>
      <c r="H253" s="14" t="s">
        <v>890</v>
      </c>
      <c r="I253" s="9">
        <v>213</v>
      </c>
      <c r="J253" s="20" t="s">
        <v>311</v>
      </c>
      <c r="K253" s="143">
        <v>3</v>
      </c>
      <c r="L253" s="9">
        <v>45</v>
      </c>
      <c r="M253" s="155">
        <f t="shared" si="3"/>
        <v>3</v>
      </c>
    </row>
    <row r="254" spans="1:13" ht="15.75" hidden="1">
      <c r="A254" s="177"/>
      <c r="B254" s="175"/>
      <c r="C254" s="175"/>
      <c r="D254" s="177"/>
      <c r="E254" s="177"/>
      <c r="F254" s="118">
        <v>213710</v>
      </c>
      <c r="G254" s="15" t="s">
        <v>385</v>
      </c>
      <c r="H254" s="14" t="s">
        <v>890</v>
      </c>
      <c r="I254" s="9">
        <v>213</v>
      </c>
      <c r="J254" s="20" t="s">
        <v>376</v>
      </c>
      <c r="K254" s="143">
        <v>9</v>
      </c>
      <c r="L254" s="9">
        <v>42</v>
      </c>
      <c r="M254" s="155">
        <f t="shared" si="3"/>
        <v>9</v>
      </c>
    </row>
    <row r="255" spans="1:13" ht="15.75" hidden="1">
      <c r="A255" s="177"/>
      <c r="B255" s="175"/>
      <c r="C255" s="175"/>
      <c r="D255" s="177"/>
      <c r="E255" s="177"/>
      <c r="F255" s="118">
        <v>213714</v>
      </c>
      <c r="G255" s="15" t="s">
        <v>386</v>
      </c>
      <c r="H255" s="14" t="s">
        <v>890</v>
      </c>
      <c r="I255" s="9">
        <v>213</v>
      </c>
      <c r="J255" s="20" t="s">
        <v>291</v>
      </c>
      <c r="K255" s="143">
        <v>6</v>
      </c>
      <c r="L255" s="9">
        <v>23</v>
      </c>
      <c r="M255" s="155">
        <f t="shared" si="3"/>
        <v>6</v>
      </c>
    </row>
    <row r="256" spans="1:13" ht="15.75" hidden="1">
      <c r="A256" s="177"/>
      <c r="B256" s="175"/>
      <c r="C256" s="175"/>
      <c r="D256" s="177"/>
      <c r="E256" s="177"/>
      <c r="F256" s="118">
        <v>213716</v>
      </c>
      <c r="G256" s="15" t="s">
        <v>387</v>
      </c>
      <c r="H256" s="14" t="s">
        <v>890</v>
      </c>
      <c r="I256" s="9">
        <v>213</v>
      </c>
      <c r="J256" s="20" t="s">
        <v>373</v>
      </c>
      <c r="K256" s="143">
        <v>3</v>
      </c>
      <c r="L256" s="9">
        <v>44</v>
      </c>
      <c r="M256" s="155">
        <f t="shared" si="3"/>
        <v>3</v>
      </c>
    </row>
    <row r="257" spans="1:13" ht="15.75" hidden="1">
      <c r="A257" s="177"/>
      <c r="B257" s="175"/>
      <c r="C257" s="175"/>
      <c r="D257" s="177"/>
      <c r="E257" s="177"/>
      <c r="F257" s="118">
        <v>213719</v>
      </c>
      <c r="G257" s="15" t="s">
        <v>346</v>
      </c>
      <c r="H257" s="14" t="s">
        <v>890</v>
      </c>
      <c r="I257" s="9">
        <v>213</v>
      </c>
      <c r="J257" s="20" t="s">
        <v>372</v>
      </c>
      <c r="K257" s="143">
        <v>16</v>
      </c>
      <c r="L257" s="9">
        <v>0</v>
      </c>
      <c r="M257" s="155">
        <f t="shared" si="3"/>
        <v>16</v>
      </c>
    </row>
    <row r="258" spans="1:13" ht="15.75" hidden="1">
      <c r="A258" s="177"/>
      <c r="B258" s="175"/>
      <c r="C258" s="175"/>
      <c r="D258" s="177"/>
      <c r="E258" s="177"/>
      <c r="F258" s="118">
        <v>213725</v>
      </c>
      <c r="G258" s="15" t="s">
        <v>388</v>
      </c>
      <c r="H258" s="14" t="s">
        <v>890</v>
      </c>
      <c r="I258" s="9">
        <v>213</v>
      </c>
      <c r="J258" s="20" t="s">
        <v>377</v>
      </c>
      <c r="K258" s="143">
        <v>9</v>
      </c>
      <c r="L258" s="9">
        <v>32</v>
      </c>
      <c r="M258" s="155">
        <f t="shared" si="3"/>
        <v>9</v>
      </c>
    </row>
    <row r="259" spans="1:13" ht="15.75" hidden="1">
      <c r="A259" s="177"/>
      <c r="B259" s="175"/>
      <c r="C259" s="175"/>
      <c r="D259" s="177"/>
      <c r="E259" s="177"/>
      <c r="F259" s="119">
        <v>213726</v>
      </c>
      <c r="G259" s="16" t="s">
        <v>389</v>
      </c>
      <c r="H259" s="14" t="s">
        <v>890</v>
      </c>
      <c r="I259" s="9">
        <v>213</v>
      </c>
      <c r="J259" s="21" t="s">
        <v>378</v>
      </c>
      <c r="K259" s="144">
        <v>16</v>
      </c>
      <c r="L259" s="8">
        <v>20</v>
      </c>
      <c r="M259" s="155">
        <f t="shared" si="3"/>
        <v>16</v>
      </c>
    </row>
    <row r="260" spans="1:13" ht="15.75" hidden="1">
      <c r="A260" s="178"/>
      <c r="B260" s="182"/>
      <c r="C260" s="182"/>
      <c r="D260" s="178"/>
      <c r="E260" s="178"/>
      <c r="F260" s="81">
        <v>250138</v>
      </c>
      <c r="G260" s="82" t="s">
        <v>1254</v>
      </c>
      <c r="H260" s="85"/>
      <c r="I260" s="9">
        <v>213</v>
      </c>
      <c r="J260" s="17" t="s">
        <v>372</v>
      </c>
      <c r="K260" s="144">
        <v>11</v>
      </c>
      <c r="L260" s="8">
        <v>0</v>
      </c>
      <c r="M260" s="155">
        <f t="shared" si="3"/>
        <v>11</v>
      </c>
    </row>
    <row r="261" spans="1:13" ht="16.5" customHeight="1" hidden="1">
      <c r="A261" s="176">
        <v>333</v>
      </c>
      <c r="B261" s="174" t="s">
        <v>1281</v>
      </c>
      <c r="C261" s="174" t="s">
        <v>400</v>
      </c>
      <c r="D261" s="176">
        <v>172</v>
      </c>
      <c r="E261" s="176">
        <v>14</v>
      </c>
      <c r="F261" s="126">
        <v>213704</v>
      </c>
      <c r="G261" s="54" t="s">
        <v>379</v>
      </c>
      <c r="H261" s="14" t="s">
        <v>890</v>
      </c>
      <c r="I261" s="9">
        <v>213</v>
      </c>
      <c r="J261" s="18" t="s">
        <v>393</v>
      </c>
      <c r="K261" s="9">
        <v>19</v>
      </c>
      <c r="L261" s="9">
        <v>4</v>
      </c>
      <c r="M261" s="155">
        <f t="shared" si="3"/>
        <v>19</v>
      </c>
    </row>
    <row r="262" spans="1:13" ht="15.75" hidden="1">
      <c r="A262" s="177"/>
      <c r="B262" s="175"/>
      <c r="C262" s="175"/>
      <c r="D262" s="177"/>
      <c r="E262" s="177"/>
      <c r="F262" s="118">
        <v>213706</v>
      </c>
      <c r="G262" s="15" t="s">
        <v>380</v>
      </c>
      <c r="H262" s="14" t="s">
        <v>890</v>
      </c>
      <c r="I262" s="9">
        <v>213</v>
      </c>
      <c r="J262" s="18" t="s">
        <v>394</v>
      </c>
      <c r="K262" s="9">
        <v>4</v>
      </c>
      <c r="L262" s="9">
        <v>45</v>
      </c>
      <c r="M262" s="155">
        <f t="shared" si="3"/>
        <v>4</v>
      </c>
    </row>
    <row r="263" spans="1:13" ht="15.75" customHeight="1" hidden="1">
      <c r="A263" s="177"/>
      <c r="B263" s="175"/>
      <c r="C263" s="175"/>
      <c r="D263" s="177"/>
      <c r="E263" s="177"/>
      <c r="F263" s="118">
        <v>213708</v>
      </c>
      <c r="G263" s="15" t="s">
        <v>172</v>
      </c>
      <c r="H263" s="14" t="s">
        <v>890</v>
      </c>
      <c r="I263" s="9">
        <v>213</v>
      </c>
      <c r="J263" s="18" t="s">
        <v>372</v>
      </c>
      <c r="K263" s="9">
        <v>55</v>
      </c>
      <c r="L263" s="9">
        <v>0</v>
      </c>
      <c r="M263" s="155">
        <f t="shared" si="3"/>
        <v>55</v>
      </c>
    </row>
    <row r="264" spans="1:13" ht="15.75" hidden="1">
      <c r="A264" s="177"/>
      <c r="B264" s="175"/>
      <c r="C264" s="175"/>
      <c r="D264" s="177"/>
      <c r="E264" s="177"/>
      <c r="F264" s="118">
        <v>213709</v>
      </c>
      <c r="G264" s="15" t="s">
        <v>169</v>
      </c>
      <c r="H264" s="14" t="s">
        <v>890</v>
      </c>
      <c r="I264" s="9">
        <v>213</v>
      </c>
      <c r="J264" s="18" t="s">
        <v>372</v>
      </c>
      <c r="K264" s="9">
        <v>39</v>
      </c>
      <c r="L264" s="9">
        <v>0</v>
      </c>
      <c r="M264" s="155">
        <f t="shared" si="3"/>
        <v>39</v>
      </c>
    </row>
    <row r="265" spans="1:13" ht="15.75" hidden="1">
      <c r="A265" s="177"/>
      <c r="B265" s="175"/>
      <c r="C265" s="175"/>
      <c r="D265" s="177"/>
      <c r="E265" s="177"/>
      <c r="F265" s="118">
        <v>213715</v>
      </c>
      <c r="G265" s="15" t="s">
        <v>390</v>
      </c>
      <c r="H265" s="14" t="s">
        <v>890</v>
      </c>
      <c r="I265" s="9">
        <v>213</v>
      </c>
      <c r="J265" s="18" t="s">
        <v>395</v>
      </c>
      <c r="K265" s="9">
        <v>11</v>
      </c>
      <c r="L265" s="9">
        <v>21</v>
      </c>
      <c r="M265" s="155">
        <f t="shared" si="3"/>
        <v>11</v>
      </c>
    </row>
    <row r="266" spans="1:13" ht="15.75" hidden="1">
      <c r="A266" s="177"/>
      <c r="B266" s="175"/>
      <c r="C266" s="175"/>
      <c r="D266" s="177"/>
      <c r="E266" s="177"/>
      <c r="F266" s="118">
        <v>213718</v>
      </c>
      <c r="G266" s="15" t="s">
        <v>391</v>
      </c>
      <c r="H266" s="14" t="s">
        <v>890</v>
      </c>
      <c r="I266" s="9">
        <v>213</v>
      </c>
      <c r="J266" s="18" t="s">
        <v>396</v>
      </c>
      <c r="K266" s="9">
        <v>13</v>
      </c>
      <c r="L266" s="9">
        <v>37</v>
      </c>
      <c r="M266" s="155">
        <f t="shared" si="3"/>
        <v>13</v>
      </c>
    </row>
    <row r="267" spans="1:13" ht="15.75" hidden="1">
      <c r="A267" s="177"/>
      <c r="B267" s="175"/>
      <c r="C267" s="175"/>
      <c r="D267" s="177"/>
      <c r="E267" s="177"/>
      <c r="F267" s="118">
        <v>213723</v>
      </c>
      <c r="G267" s="15" t="s">
        <v>399</v>
      </c>
      <c r="H267" s="14" t="s">
        <v>890</v>
      </c>
      <c r="I267" s="9">
        <v>213</v>
      </c>
      <c r="J267" s="18" t="s">
        <v>398</v>
      </c>
      <c r="K267" s="9">
        <v>10</v>
      </c>
      <c r="L267" s="9">
        <v>61</v>
      </c>
      <c r="M267" s="155">
        <f t="shared" si="3"/>
        <v>10</v>
      </c>
    </row>
    <row r="268" spans="1:13" ht="15.75" hidden="1">
      <c r="A268" s="177"/>
      <c r="B268" s="175"/>
      <c r="C268" s="175"/>
      <c r="D268" s="177"/>
      <c r="E268" s="177"/>
      <c r="F268" s="118">
        <v>213724</v>
      </c>
      <c r="G268" s="15" t="s">
        <v>392</v>
      </c>
      <c r="H268" s="14" t="s">
        <v>890</v>
      </c>
      <c r="I268" s="9">
        <v>213</v>
      </c>
      <c r="J268" s="18" t="s">
        <v>397</v>
      </c>
      <c r="K268" s="9">
        <v>3</v>
      </c>
      <c r="L268" s="9">
        <v>15</v>
      </c>
      <c r="M268" s="155">
        <f t="shared" si="3"/>
        <v>3</v>
      </c>
    </row>
    <row r="269" spans="1:13" ht="15.75" hidden="1">
      <c r="A269" s="178"/>
      <c r="B269" s="182"/>
      <c r="C269" s="182"/>
      <c r="D269" s="178"/>
      <c r="E269" s="178"/>
      <c r="F269" s="118">
        <v>213727</v>
      </c>
      <c r="G269" s="15" t="s">
        <v>381</v>
      </c>
      <c r="H269" s="14" t="s">
        <v>1211</v>
      </c>
      <c r="I269" s="9">
        <v>213</v>
      </c>
      <c r="J269" s="18" t="s">
        <v>372</v>
      </c>
      <c r="K269" s="9">
        <v>18</v>
      </c>
      <c r="L269" s="9">
        <v>0</v>
      </c>
      <c r="M269" s="155">
        <f t="shared" si="3"/>
        <v>18</v>
      </c>
    </row>
    <row r="270" spans="1:13" ht="18.75" hidden="1">
      <c r="A270" s="64"/>
      <c r="B270" s="44" t="s">
        <v>401</v>
      </c>
      <c r="C270" s="44"/>
      <c r="D270" s="45"/>
      <c r="E270" s="45"/>
      <c r="F270" s="132"/>
      <c r="G270" s="46"/>
      <c r="H270" s="94"/>
      <c r="I270" s="43"/>
      <c r="J270" s="65"/>
      <c r="K270" s="64"/>
      <c r="L270" s="64"/>
      <c r="M270" s="155">
        <f t="shared" si="3"/>
        <v>0</v>
      </c>
    </row>
    <row r="271" spans="1:13" ht="17.25" customHeight="1" hidden="1">
      <c r="A271" s="176">
        <v>334</v>
      </c>
      <c r="B271" s="174" t="s">
        <v>1282</v>
      </c>
      <c r="C271" s="174" t="s">
        <v>1283</v>
      </c>
      <c r="D271" s="176">
        <v>85</v>
      </c>
      <c r="E271" s="176">
        <v>6</v>
      </c>
      <c r="F271" s="118">
        <v>214727</v>
      </c>
      <c r="G271" s="15" t="s">
        <v>402</v>
      </c>
      <c r="H271" s="14" t="s">
        <v>890</v>
      </c>
      <c r="I271" s="9">
        <v>214</v>
      </c>
      <c r="J271" s="20" t="s">
        <v>405</v>
      </c>
      <c r="K271" s="19">
        <v>21</v>
      </c>
      <c r="L271" s="19">
        <v>0</v>
      </c>
      <c r="M271" s="155">
        <f t="shared" si="3"/>
        <v>21</v>
      </c>
    </row>
    <row r="272" spans="1:13" ht="15.75" hidden="1">
      <c r="A272" s="177"/>
      <c r="B272" s="175"/>
      <c r="C272" s="175"/>
      <c r="D272" s="177"/>
      <c r="E272" s="177"/>
      <c r="F272" s="118">
        <v>214728</v>
      </c>
      <c r="G272" s="15" t="s">
        <v>353</v>
      </c>
      <c r="H272" s="14" t="s">
        <v>890</v>
      </c>
      <c r="I272" s="9">
        <v>214</v>
      </c>
      <c r="J272" s="20" t="s">
        <v>354</v>
      </c>
      <c r="K272" s="19">
        <v>7</v>
      </c>
      <c r="L272" s="19">
        <v>16</v>
      </c>
      <c r="M272" s="155">
        <f t="shared" si="3"/>
        <v>7</v>
      </c>
    </row>
    <row r="273" spans="1:13" ht="15.75" hidden="1">
      <c r="A273" s="177"/>
      <c r="B273" s="175"/>
      <c r="C273" s="175"/>
      <c r="D273" s="177"/>
      <c r="E273" s="177"/>
      <c r="F273" s="118">
        <v>214729</v>
      </c>
      <c r="G273" s="15" t="s">
        <v>403</v>
      </c>
      <c r="H273" s="14" t="s">
        <v>890</v>
      </c>
      <c r="I273" s="9">
        <v>214</v>
      </c>
      <c r="J273" s="20" t="s">
        <v>406</v>
      </c>
      <c r="K273" s="19">
        <v>11</v>
      </c>
      <c r="L273" s="19">
        <v>7</v>
      </c>
      <c r="M273" s="155">
        <f t="shared" si="3"/>
        <v>11</v>
      </c>
    </row>
    <row r="274" spans="1:13" ht="15.75" hidden="1">
      <c r="A274" s="177"/>
      <c r="B274" s="175"/>
      <c r="C274" s="175"/>
      <c r="D274" s="177"/>
      <c r="E274" s="177"/>
      <c r="F274" s="118">
        <v>214731</v>
      </c>
      <c r="G274" s="15" t="s">
        <v>408</v>
      </c>
      <c r="H274" s="14" t="s">
        <v>890</v>
      </c>
      <c r="I274" s="9">
        <v>214</v>
      </c>
      <c r="J274" s="20" t="s">
        <v>411</v>
      </c>
      <c r="K274" s="19">
        <v>3</v>
      </c>
      <c r="L274" s="19">
        <v>22</v>
      </c>
      <c r="M274" s="155">
        <f t="shared" si="3"/>
        <v>3</v>
      </c>
    </row>
    <row r="275" spans="1:13" ht="15.75" hidden="1">
      <c r="A275" s="177"/>
      <c r="B275" s="175"/>
      <c r="C275" s="175"/>
      <c r="D275" s="177"/>
      <c r="E275" s="177"/>
      <c r="F275" s="118">
        <v>214733</v>
      </c>
      <c r="G275" s="15" t="s">
        <v>404</v>
      </c>
      <c r="H275" s="14" t="s">
        <v>890</v>
      </c>
      <c r="I275" s="9">
        <v>214</v>
      </c>
      <c r="J275" s="20" t="s">
        <v>407</v>
      </c>
      <c r="K275" s="19">
        <v>15</v>
      </c>
      <c r="L275" s="19">
        <v>39</v>
      </c>
      <c r="M275" s="155">
        <f aca="true" t="shared" si="4" ref="M275:M338">K275</f>
        <v>15</v>
      </c>
    </row>
    <row r="276" spans="1:13" ht="15.75" hidden="1">
      <c r="A276" s="177"/>
      <c r="B276" s="175"/>
      <c r="C276" s="175"/>
      <c r="D276" s="177"/>
      <c r="E276" s="177"/>
      <c r="F276" s="118">
        <v>214734</v>
      </c>
      <c r="G276" s="15" t="s">
        <v>409</v>
      </c>
      <c r="H276" s="14" t="s">
        <v>890</v>
      </c>
      <c r="I276" s="9">
        <v>214</v>
      </c>
      <c r="J276" s="20" t="s">
        <v>412</v>
      </c>
      <c r="K276" s="19">
        <v>8</v>
      </c>
      <c r="L276" s="19">
        <v>25</v>
      </c>
      <c r="M276" s="155">
        <f t="shared" si="4"/>
        <v>8</v>
      </c>
    </row>
    <row r="277" spans="1:13" ht="15.75" hidden="1">
      <c r="A277" s="177"/>
      <c r="B277" s="175"/>
      <c r="C277" s="175"/>
      <c r="D277" s="177"/>
      <c r="E277" s="177"/>
      <c r="F277" s="119">
        <v>214735</v>
      </c>
      <c r="G277" s="16" t="s">
        <v>410</v>
      </c>
      <c r="H277" s="14" t="s">
        <v>884</v>
      </c>
      <c r="I277" s="9">
        <v>214</v>
      </c>
      <c r="J277" s="20" t="s">
        <v>405</v>
      </c>
      <c r="K277" s="19">
        <v>20</v>
      </c>
      <c r="L277" s="19">
        <v>0.5</v>
      </c>
      <c r="M277" s="155">
        <f t="shared" si="4"/>
        <v>20</v>
      </c>
    </row>
    <row r="278" spans="1:13" ht="15.75" hidden="1">
      <c r="A278" s="178"/>
      <c r="B278" s="182"/>
      <c r="C278" s="182"/>
      <c r="D278" s="178"/>
      <c r="E278" s="178"/>
      <c r="F278" s="81">
        <v>250219</v>
      </c>
      <c r="G278" s="13" t="s">
        <v>1266</v>
      </c>
      <c r="H278" s="26" t="s">
        <v>1162</v>
      </c>
      <c r="I278" s="9">
        <v>214</v>
      </c>
      <c r="J278" s="18" t="s">
        <v>405</v>
      </c>
      <c r="K278" s="9">
        <v>3</v>
      </c>
      <c r="L278" s="9">
        <v>0</v>
      </c>
      <c r="M278" s="155">
        <f t="shared" si="4"/>
        <v>3</v>
      </c>
    </row>
    <row r="279" spans="1:13" ht="18.75" hidden="1">
      <c r="A279" s="63"/>
      <c r="B279" s="27" t="s">
        <v>413</v>
      </c>
      <c r="C279" s="152"/>
      <c r="D279" s="30"/>
      <c r="E279" s="30"/>
      <c r="F279" s="133"/>
      <c r="G279" s="48"/>
      <c r="H279" s="91"/>
      <c r="I279" s="32"/>
      <c r="J279" s="66"/>
      <c r="K279" s="59"/>
      <c r="L279" s="59"/>
      <c r="M279" s="155">
        <f t="shared" si="4"/>
        <v>0</v>
      </c>
    </row>
    <row r="280" spans="1:13" ht="17.25" customHeight="1" hidden="1">
      <c r="A280" s="176">
        <v>335</v>
      </c>
      <c r="B280" s="193" t="s">
        <v>431</v>
      </c>
      <c r="C280" s="193" t="s">
        <v>432</v>
      </c>
      <c r="D280" s="176">
        <f>K280+K281+K282+K283+K284+K285+K286+K287+K288+K289</f>
        <v>99</v>
      </c>
      <c r="E280" s="176">
        <v>7</v>
      </c>
      <c r="F280" s="81">
        <v>215735</v>
      </c>
      <c r="G280" s="15" t="s">
        <v>415</v>
      </c>
      <c r="H280" s="26" t="s">
        <v>890</v>
      </c>
      <c r="I280" s="9">
        <v>215</v>
      </c>
      <c r="J280" s="18" t="s">
        <v>414</v>
      </c>
      <c r="K280" s="9">
        <v>41</v>
      </c>
      <c r="L280" s="9">
        <v>0</v>
      </c>
      <c r="M280" s="155">
        <f t="shared" si="4"/>
        <v>41</v>
      </c>
    </row>
    <row r="281" spans="1:13" ht="18.75" customHeight="1" hidden="1">
      <c r="A281" s="177"/>
      <c r="B281" s="194"/>
      <c r="C281" s="194"/>
      <c r="D281" s="177"/>
      <c r="E281" s="177"/>
      <c r="F281" s="81">
        <v>215736</v>
      </c>
      <c r="G281" s="15" t="s">
        <v>416</v>
      </c>
      <c r="H281" s="26" t="s">
        <v>890</v>
      </c>
      <c r="I281" s="9">
        <v>215</v>
      </c>
      <c r="J281" s="18" t="s">
        <v>421</v>
      </c>
      <c r="K281" s="9">
        <v>4</v>
      </c>
      <c r="L281" s="9">
        <v>37</v>
      </c>
      <c r="M281" s="155">
        <f t="shared" si="4"/>
        <v>4</v>
      </c>
    </row>
    <row r="282" spans="1:13" ht="18.75" customHeight="1" hidden="1">
      <c r="A282" s="177"/>
      <c r="B282" s="194"/>
      <c r="C282" s="194"/>
      <c r="D282" s="177"/>
      <c r="E282" s="177"/>
      <c r="F282" s="81">
        <v>215737</v>
      </c>
      <c r="G282" s="15" t="s">
        <v>422</v>
      </c>
      <c r="H282" s="26" t="s">
        <v>890</v>
      </c>
      <c r="I282" s="9">
        <v>215</v>
      </c>
      <c r="J282" s="18" t="s">
        <v>423</v>
      </c>
      <c r="K282" s="9">
        <v>8</v>
      </c>
      <c r="L282" s="9">
        <v>40</v>
      </c>
      <c r="M282" s="155">
        <f t="shared" si="4"/>
        <v>8</v>
      </c>
    </row>
    <row r="283" spans="1:13" ht="18.75" customHeight="1" hidden="1">
      <c r="A283" s="177"/>
      <c r="B283" s="194"/>
      <c r="C283" s="194"/>
      <c r="D283" s="177"/>
      <c r="E283" s="177"/>
      <c r="F283" s="81">
        <v>215738</v>
      </c>
      <c r="G283" s="15" t="s">
        <v>417</v>
      </c>
      <c r="H283" s="26" t="s">
        <v>890</v>
      </c>
      <c r="I283" s="9">
        <v>215</v>
      </c>
      <c r="J283" s="18" t="s">
        <v>424</v>
      </c>
      <c r="K283" s="9">
        <v>3</v>
      </c>
      <c r="L283" s="9">
        <v>12</v>
      </c>
      <c r="M283" s="155">
        <f t="shared" si="4"/>
        <v>3</v>
      </c>
    </row>
    <row r="284" spans="1:13" ht="18.75" customHeight="1" hidden="1">
      <c r="A284" s="177"/>
      <c r="B284" s="194"/>
      <c r="C284" s="194"/>
      <c r="D284" s="177"/>
      <c r="E284" s="177"/>
      <c r="F284" s="81">
        <v>215739</v>
      </c>
      <c r="G284" s="15" t="s">
        <v>448</v>
      </c>
      <c r="H284" s="26" t="s">
        <v>890</v>
      </c>
      <c r="I284" s="9">
        <v>215</v>
      </c>
      <c r="J284" s="18" t="s">
        <v>425</v>
      </c>
      <c r="K284" s="9">
        <v>6</v>
      </c>
      <c r="L284" s="9">
        <v>45</v>
      </c>
      <c r="M284" s="155">
        <f t="shared" si="4"/>
        <v>6</v>
      </c>
    </row>
    <row r="285" spans="1:13" ht="18.75" customHeight="1" hidden="1">
      <c r="A285" s="177"/>
      <c r="B285" s="194"/>
      <c r="C285" s="194"/>
      <c r="D285" s="177"/>
      <c r="E285" s="177"/>
      <c r="F285" s="81">
        <v>215740</v>
      </c>
      <c r="G285" s="15" t="s">
        <v>418</v>
      </c>
      <c r="H285" s="26" t="s">
        <v>890</v>
      </c>
      <c r="I285" s="9">
        <v>215</v>
      </c>
      <c r="J285" s="18" t="s">
        <v>426</v>
      </c>
      <c r="K285" s="9">
        <v>12</v>
      </c>
      <c r="L285" s="9">
        <v>41</v>
      </c>
      <c r="M285" s="155">
        <f t="shared" si="4"/>
        <v>12</v>
      </c>
    </row>
    <row r="286" spans="1:13" ht="18.75" customHeight="1" hidden="1">
      <c r="A286" s="177"/>
      <c r="B286" s="194"/>
      <c r="C286" s="194"/>
      <c r="D286" s="177"/>
      <c r="E286" s="177"/>
      <c r="F286" s="81">
        <v>215741</v>
      </c>
      <c r="G286" s="15" t="s">
        <v>419</v>
      </c>
      <c r="H286" s="26" t="s">
        <v>890</v>
      </c>
      <c r="I286" s="9">
        <v>215</v>
      </c>
      <c r="J286" s="18" t="s">
        <v>427</v>
      </c>
      <c r="K286" s="9">
        <v>5</v>
      </c>
      <c r="L286" s="9">
        <v>22</v>
      </c>
      <c r="M286" s="155">
        <f t="shared" si="4"/>
        <v>5</v>
      </c>
    </row>
    <row r="287" spans="1:13" ht="18.75" customHeight="1" hidden="1">
      <c r="A287" s="177"/>
      <c r="B287" s="194"/>
      <c r="C287" s="194"/>
      <c r="D287" s="177"/>
      <c r="E287" s="177"/>
      <c r="F287" s="81">
        <v>215753</v>
      </c>
      <c r="G287" s="15" t="s">
        <v>428</v>
      </c>
      <c r="H287" s="26" t="s">
        <v>890</v>
      </c>
      <c r="I287" s="9">
        <v>215</v>
      </c>
      <c r="J287" s="18" t="s">
        <v>429</v>
      </c>
      <c r="K287" s="9">
        <v>6</v>
      </c>
      <c r="L287" s="9">
        <v>7</v>
      </c>
      <c r="M287" s="155">
        <f t="shared" si="4"/>
        <v>6</v>
      </c>
    </row>
    <row r="288" spans="1:13" ht="18.75" customHeight="1" hidden="1">
      <c r="A288" s="177"/>
      <c r="B288" s="194"/>
      <c r="C288" s="194"/>
      <c r="D288" s="177"/>
      <c r="E288" s="177"/>
      <c r="F288" s="81">
        <v>215744</v>
      </c>
      <c r="G288" s="15" t="s">
        <v>420</v>
      </c>
      <c r="H288" s="26" t="s">
        <v>890</v>
      </c>
      <c r="I288" s="9">
        <v>215</v>
      </c>
      <c r="J288" s="18" t="s">
        <v>430</v>
      </c>
      <c r="K288" s="9">
        <v>10</v>
      </c>
      <c r="L288" s="9">
        <v>30</v>
      </c>
      <c r="M288" s="155">
        <f t="shared" si="4"/>
        <v>10</v>
      </c>
    </row>
    <row r="289" spans="1:13" ht="18.75" customHeight="1" hidden="1">
      <c r="A289" s="178"/>
      <c r="B289" s="195"/>
      <c r="C289" s="195"/>
      <c r="D289" s="178"/>
      <c r="E289" s="178"/>
      <c r="F289" s="81">
        <v>250244</v>
      </c>
      <c r="G289" s="15" t="s">
        <v>1338</v>
      </c>
      <c r="H289" s="26" t="s">
        <v>1162</v>
      </c>
      <c r="I289" s="9">
        <v>215</v>
      </c>
      <c r="J289" s="18" t="s">
        <v>414</v>
      </c>
      <c r="K289" s="9">
        <v>4</v>
      </c>
      <c r="L289" s="9">
        <v>0</v>
      </c>
      <c r="M289" s="155">
        <f t="shared" si="4"/>
        <v>4</v>
      </c>
    </row>
    <row r="290" spans="1:13" ht="16.5" customHeight="1" hidden="1">
      <c r="A290" s="176">
        <v>336</v>
      </c>
      <c r="B290" s="174" t="s">
        <v>433</v>
      </c>
      <c r="C290" s="174" t="s">
        <v>1284</v>
      </c>
      <c r="D290" s="176">
        <v>115</v>
      </c>
      <c r="E290" s="176">
        <v>8</v>
      </c>
      <c r="F290" s="81">
        <v>215748</v>
      </c>
      <c r="G290" s="13" t="s">
        <v>346</v>
      </c>
      <c r="H290" s="26" t="s">
        <v>890</v>
      </c>
      <c r="I290" s="9">
        <v>215</v>
      </c>
      <c r="J290" s="18" t="s">
        <v>414</v>
      </c>
      <c r="K290" s="9">
        <v>64</v>
      </c>
      <c r="L290" s="9">
        <v>0</v>
      </c>
      <c r="M290" s="155">
        <f t="shared" si="4"/>
        <v>64</v>
      </c>
    </row>
    <row r="291" spans="1:13" ht="18.75" customHeight="1" hidden="1">
      <c r="A291" s="177"/>
      <c r="B291" s="175"/>
      <c r="C291" s="175"/>
      <c r="D291" s="177"/>
      <c r="E291" s="177"/>
      <c r="F291" s="81">
        <v>215749</v>
      </c>
      <c r="G291" s="13" t="s">
        <v>434</v>
      </c>
      <c r="H291" s="26" t="s">
        <v>890</v>
      </c>
      <c r="I291" s="9">
        <v>215</v>
      </c>
      <c r="J291" s="18" t="s">
        <v>435</v>
      </c>
      <c r="K291" s="9">
        <v>5</v>
      </c>
      <c r="L291" s="9">
        <v>12</v>
      </c>
      <c r="M291" s="155">
        <f t="shared" si="4"/>
        <v>5</v>
      </c>
    </row>
    <row r="292" spans="1:13" ht="18.75" customHeight="1" hidden="1">
      <c r="A292" s="177"/>
      <c r="B292" s="175"/>
      <c r="C292" s="175"/>
      <c r="D292" s="177"/>
      <c r="E292" s="177"/>
      <c r="F292" s="81">
        <v>215750</v>
      </c>
      <c r="G292" s="13" t="s">
        <v>436</v>
      </c>
      <c r="H292" s="26" t="s">
        <v>890</v>
      </c>
      <c r="I292" s="9">
        <v>215</v>
      </c>
      <c r="J292" s="18" t="s">
        <v>437</v>
      </c>
      <c r="K292" s="9">
        <v>4</v>
      </c>
      <c r="L292" s="9">
        <v>26</v>
      </c>
      <c r="M292" s="155">
        <f t="shared" si="4"/>
        <v>4</v>
      </c>
    </row>
    <row r="293" spans="1:13" ht="18.75" customHeight="1" hidden="1">
      <c r="A293" s="177"/>
      <c r="B293" s="175"/>
      <c r="C293" s="175"/>
      <c r="D293" s="177"/>
      <c r="E293" s="177"/>
      <c r="F293" s="81">
        <v>215751</v>
      </c>
      <c r="G293" s="13" t="s">
        <v>438</v>
      </c>
      <c r="H293" s="26" t="s">
        <v>890</v>
      </c>
      <c r="I293" s="9">
        <v>215</v>
      </c>
      <c r="J293" s="18" t="s">
        <v>439</v>
      </c>
      <c r="K293" s="9">
        <v>12</v>
      </c>
      <c r="L293" s="9">
        <v>36</v>
      </c>
      <c r="M293" s="155">
        <f t="shared" si="4"/>
        <v>12</v>
      </c>
    </row>
    <row r="294" spans="1:13" ht="18.75" customHeight="1" hidden="1">
      <c r="A294" s="177"/>
      <c r="B294" s="175"/>
      <c r="C294" s="175"/>
      <c r="D294" s="177"/>
      <c r="E294" s="177"/>
      <c r="F294" s="81">
        <v>215743</v>
      </c>
      <c r="G294" s="13" t="s">
        <v>449</v>
      </c>
      <c r="H294" s="26" t="s">
        <v>890</v>
      </c>
      <c r="I294" s="9">
        <v>215</v>
      </c>
      <c r="J294" s="18" t="s">
        <v>440</v>
      </c>
      <c r="K294" s="9">
        <v>7</v>
      </c>
      <c r="L294" s="9">
        <v>35</v>
      </c>
      <c r="M294" s="155">
        <f t="shared" si="4"/>
        <v>7</v>
      </c>
    </row>
    <row r="295" spans="1:13" ht="18.75" customHeight="1" hidden="1">
      <c r="A295" s="177"/>
      <c r="B295" s="175"/>
      <c r="C295" s="175"/>
      <c r="D295" s="177"/>
      <c r="E295" s="177"/>
      <c r="F295" s="81">
        <v>215756</v>
      </c>
      <c r="G295" s="13" t="s">
        <v>441</v>
      </c>
      <c r="H295" s="26" t="s">
        <v>890</v>
      </c>
      <c r="I295" s="9">
        <v>215</v>
      </c>
      <c r="J295" s="18" t="s">
        <v>442</v>
      </c>
      <c r="K295" s="9">
        <v>8</v>
      </c>
      <c r="L295" s="9">
        <v>30</v>
      </c>
      <c r="M295" s="155">
        <f t="shared" si="4"/>
        <v>8</v>
      </c>
    </row>
    <row r="296" spans="1:13" ht="18.75" customHeight="1" hidden="1">
      <c r="A296" s="177"/>
      <c r="B296" s="175"/>
      <c r="C296" s="175"/>
      <c r="D296" s="177"/>
      <c r="E296" s="177"/>
      <c r="F296" s="81">
        <v>215746</v>
      </c>
      <c r="G296" s="13" t="s">
        <v>443</v>
      </c>
      <c r="H296" s="26" t="s">
        <v>890</v>
      </c>
      <c r="I296" s="9">
        <v>215</v>
      </c>
      <c r="J296" s="18" t="s">
        <v>444</v>
      </c>
      <c r="K296" s="9">
        <v>5</v>
      </c>
      <c r="L296" s="9">
        <v>45</v>
      </c>
      <c r="M296" s="155">
        <f t="shared" si="4"/>
        <v>5</v>
      </c>
    </row>
    <row r="297" spans="1:13" ht="18.75" customHeight="1" hidden="1">
      <c r="A297" s="177"/>
      <c r="B297" s="175"/>
      <c r="C297" s="175"/>
      <c r="D297" s="177"/>
      <c r="E297" s="177"/>
      <c r="F297" s="81">
        <v>215757</v>
      </c>
      <c r="G297" s="13" t="s">
        <v>445</v>
      </c>
      <c r="H297" s="26" t="s">
        <v>890</v>
      </c>
      <c r="I297" s="9">
        <v>215</v>
      </c>
      <c r="J297" s="18" t="s">
        <v>446</v>
      </c>
      <c r="K297" s="9">
        <v>6</v>
      </c>
      <c r="L297" s="9">
        <v>30</v>
      </c>
      <c r="M297" s="155">
        <f t="shared" si="4"/>
        <v>6</v>
      </c>
    </row>
    <row r="298" spans="1:13" ht="18.75" customHeight="1" hidden="1">
      <c r="A298" s="178"/>
      <c r="B298" s="182"/>
      <c r="C298" s="182"/>
      <c r="D298" s="178"/>
      <c r="E298" s="178"/>
      <c r="F298" s="81">
        <v>215758</v>
      </c>
      <c r="G298" s="13" t="s">
        <v>450</v>
      </c>
      <c r="H298" s="26" t="s">
        <v>890</v>
      </c>
      <c r="I298" s="9">
        <v>215</v>
      </c>
      <c r="J298" s="18" t="s">
        <v>447</v>
      </c>
      <c r="K298" s="9">
        <v>4</v>
      </c>
      <c r="L298" s="9">
        <v>21</v>
      </c>
      <c r="M298" s="155">
        <f t="shared" si="4"/>
        <v>4</v>
      </c>
    </row>
    <row r="299" spans="1:13" ht="18.75" hidden="1">
      <c r="A299" s="52"/>
      <c r="B299" s="49" t="s">
        <v>451</v>
      </c>
      <c r="C299" s="49"/>
      <c r="D299" s="69"/>
      <c r="E299" s="70"/>
      <c r="F299" s="134"/>
      <c r="G299" s="42"/>
      <c r="H299" s="98"/>
      <c r="I299" s="52"/>
      <c r="J299" s="49"/>
      <c r="K299" s="52"/>
      <c r="L299" s="52"/>
      <c r="M299" s="155">
        <f t="shared" si="4"/>
        <v>0</v>
      </c>
    </row>
    <row r="300" spans="1:13" ht="16.5" customHeight="1" hidden="1">
      <c r="A300" s="176">
        <v>337</v>
      </c>
      <c r="B300" s="193" t="s">
        <v>452</v>
      </c>
      <c r="C300" s="193" t="s">
        <v>1285</v>
      </c>
      <c r="D300" s="176">
        <f>K300+K302+K301+K303+K304+K305+K306+K307+K308+K309+K310+K311+K312</f>
        <v>149</v>
      </c>
      <c r="E300" s="176">
        <v>10</v>
      </c>
      <c r="F300" s="116">
        <v>216769</v>
      </c>
      <c r="G300" s="6" t="s">
        <v>464</v>
      </c>
      <c r="H300" s="14" t="s">
        <v>890</v>
      </c>
      <c r="I300" s="9">
        <v>216</v>
      </c>
      <c r="J300" s="18" t="s">
        <v>465</v>
      </c>
      <c r="K300" s="2">
        <v>9</v>
      </c>
      <c r="L300" s="2">
        <v>40</v>
      </c>
      <c r="M300" s="155">
        <f t="shared" si="4"/>
        <v>9</v>
      </c>
    </row>
    <row r="301" spans="1:13" ht="15.75" hidden="1">
      <c r="A301" s="177"/>
      <c r="B301" s="194"/>
      <c r="C301" s="194"/>
      <c r="D301" s="177"/>
      <c r="E301" s="177"/>
      <c r="F301" s="81">
        <v>216771</v>
      </c>
      <c r="G301" s="13" t="s">
        <v>476</v>
      </c>
      <c r="H301" s="14" t="s">
        <v>890</v>
      </c>
      <c r="I301" s="9">
        <v>216</v>
      </c>
      <c r="J301" s="18" t="s">
        <v>481</v>
      </c>
      <c r="K301" s="2">
        <v>4</v>
      </c>
      <c r="L301" s="2">
        <v>20</v>
      </c>
      <c r="M301" s="155">
        <f t="shared" si="4"/>
        <v>4</v>
      </c>
    </row>
    <row r="302" spans="1:13" ht="15.75" hidden="1">
      <c r="A302" s="177"/>
      <c r="B302" s="194"/>
      <c r="C302" s="194"/>
      <c r="D302" s="177"/>
      <c r="E302" s="177"/>
      <c r="F302" s="81">
        <v>216770</v>
      </c>
      <c r="G302" s="13" t="s">
        <v>466</v>
      </c>
      <c r="H302" s="14" t="s">
        <v>890</v>
      </c>
      <c r="I302" s="9">
        <v>216</v>
      </c>
      <c r="J302" s="18" t="s">
        <v>482</v>
      </c>
      <c r="K302" s="9">
        <v>15</v>
      </c>
      <c r="L302" s="9">
        <v>20</v>
      </c>
      <c r="M302" s="155">
        <f t="shared" si="4"/>
        <v>15</v>
      </c>
    </row>
    <row r="303" spans="1:13" ht="15.75" hidden="1">
      <c r="A303" s="177"/>
      <c r="B303" s="194"/>
      <c r="C303" s="194"/>
      <c r="D303" s="177"/>
      <c r="E303" s="177"/>
      <c r="F303" s="81">
        <v>216772</v>
      </c>
      <c r="G303" s="13" t="s">
        <v>477</v>
      </c>
      <c r="H303" s="14" t="s">
        <v>890</v>
      </c>
      <c r="I303" s="9">
        <v>216</v>
      </c>
      <c r="J303" s="18" t="s">
        <v>483</v>
      </c>
      <c r="K303" s="9">
        <v>3</v>
      </c>
      <c r="L303" s="9">
        <v>45</v>
      </c>
      <c r="M303" s="155">
        <f t="shared" si="4"/>
        <v>3</v>
      </c>
    </row>
    <row r="304" spans="1:13" ht="15.75" hidden="1">
      <c r="A304" s="177"/>
      <c r="B304" s="194"/>
      <c r="C304" s="194"/>
      <c r="D304" s="177"/>
      <c r="E304" s="177"/>
      <c r="F304" s="81">
        <v>216776</v>
      </c>
      <c r="G304" s="13" t="s">
        <v>172</v>
      </c>
      <c r="H304" s="14" t="s">
        <v>890</v>
      </c>
      <c r="I304" s="9">
        <v>216</v>
      </c>
      <c r="J304" s="18" t="s">
        <v>471</v>
      </c>
      <c r="K304" s="9">
        <v>4</v>
      </c>
      <c r="L304" s="9">
        <v>0</v>
      </c>
      <c r="M304" s="155">
        <f t="shared" si="4"/>
        <v>4</v>
      </c>
    </row>
    <row r="305" spans="1:13" ht="15.75" hidden="1">
      <c r="A305" s="177"/>
      <c r="B305" s="194"/>
      <c r="C305" s="194"/>
      <c r="D305" s="177"/>
      <c r="E305" s="177"/>
      <c r="F305" s="81">
        <v>216777</v>
      </c>
      <c r="G305" s="13" t="s">
        <v>460</v>
      </c>
      <c r="H305" s="14" t="s">
        <v>890</v>
      </c>
      <c r="I305" s="9">
        <v>216</v>
      </c>
      <c r="J305" s="18" t="s">
        <v>471</v>
      </c>
      <c r="K305" s="9">
        <v>22</v>
      </c>
      <c r="L305" s="9">
        <v>0</v>
      </c>
      <c r="M305" s="155">
        <f t="shared" si="4"/>
        <v>22</v>
      </c>
    </row>
    <row r="306" spans="1:13" ht="15.75" hidden="1">
      <c r="A306" s="177"/>
      <c r="B306" s="194"/>
      <c r="C306" s="194"/>
      <c r="D306" s="177"/>
      <c r="E306" s="177"/>
      <c r="F306" s="81">
        <v>216778</v>
      </c>
      <c r="G306" s="13" t="s">
        <v>461</v>
      </c>
      <c r="H306" s="14" t="s">
        <v>890</v>
      </c>
      <c r="I306" s="9">
        <v>216</v>
      </c>
      <c r="J306" s="18" t="s">
        <v>471</v>
      </c>
      <c r="K306" s="9">
        <v>10</v>
      </c>
      <c r="L306" s="9">
        <v>0</v>
      </c>
      <c r="M306" s="155">
        <f t="shared" si="4"/>
        <v>10</v>
      </c>
    </row>
    <row r="307" spans="1:13" ht="15.75" hidden="1">
      <c r="A307" s="177"/>
      <c r="B307" s="194"/>
      <c r="C307" s="194"/>
      <c r="D307" s="177"/>
      <c r="E307" s="177"/>
      <c r="F307" s="81">
        <v>216781</v>
      </c>
      <c r="G307" s="13" t="s">
        <v>462</v>
      </c>
      <c r="H307" s="14" t="s">
        <v>890</v>
      </c>
      <c r="I307" s="9">
        <v>216</v>
      </c>
      <c r="J307" s="18" t="s">
        <v>463</v>
      </c>
      <c r="K307" s="9">
        <v>12</v>
      </c>
      <c r="L307" s="9">
        <v>48</v>
      </c>
      <c r="M307" s="155">
        <f t="shared" si="4"/>
        <v>12</v>
      </c>
    </row>
    <row r="308" spans="1:13" ht="15.75" hidden="1">
      <c r="A308" s="177"/>
      <c r="B308" s="194"/>
      <c r="C308" s="194"/>
      <c r="D308" s="177"/>
      <c r="E308" s="177"/>
      <c r="F308" s="81">
        <v>216784</v>
      </c>
      <c r="G308" s="13" t="s">
        <v>478</v>
      </c>
      <c r="H308" s="14" t="s">
        <v>890</v>
      </c>
      <c r="I308" s="9">
        <v>216</v>
      </c>
      <c r="J308" s="18" t="s">
        <v>484</v>
      </c>
      <c r="K308" s="9">
        <v>5</v>
      </c>
      <c r="L308" s="9">
        <v>26</v>
      </c>
      <c r="M308" s="155">
        <f t="shared" si="4"/>
        <v>5</v>
      </c>
    </row>
    <row r="309" spans="1:13" ht="15.75" hidden="1">
      <c r="A309" s="177"/>
      <c r="B309" s="194"/>
      <c r="C309" s="194"/>
      <c r="D309" s="177"/>
      <c r="E309" s="177"/>
      <c r="F309" s="81">
        <v>216786</v>
      </c>
      <c r="G309" s="13" t="s">
        <v>479</v>
      </c>
      <c r="H309" s="14" t="s">
        <v>890</v>
      </c>
      <c r="I309" s="9">
        <v>216</v>
      </c>
      <c r="J309" s="18" t="s">
        <v>485</v>
      </c>
      <c r="K309" s="9">
        <v>2</v>
      </c>
      <c r="L309" s="9">
        <v>30</v>
      </c>
      <c r="M309" s="155">
        <f t="shared" si="4"/>
        <v>2</v>
      </c>
    </row>
    <row r="310" spans="1:13" ht="15.75" hidden="1">
      <c r="A310" s="177"/>
      <c r="B310" s="194"/>
      <c r="C310" s="194"/>
      <c r="D310" s="177"/>
      <c r="E310" s="177"/>
      <c r="F310" s="81">
        <v>216787</v>
      </c>
      <c r="G310" s="13" t="s">
        <v>480</v>
      </c>
      <c r="H310" s="14" t="s">
        <v>890</v>
      </c>
      <c r="I310" s="9">
        <v>216</v>
      </c>
      <c r="J310" s="18" t="s">
        <v>486</v>
      </c>
      <c r="K310" s="9">
        <v>5</v>
      </c>
      <c r="L310" s="9">
        <v>12</v>
      </c>
      <c r="M310" s="155">
        <f t="shared" si="4"/>
        <v>5</v>
      </c>
    </row>
    <row r="311" spans="1:13" ht="15.75" hidden="1">
      <c r="A311" s="177"/>
      <c r="B311" s="194"/>
      <c r="C311" s="194"/>
      <c r="D311" s="177"/>
      <c r="E311" s="177"/>
      <c r="F311" s="81">
        <v>216765</v>
      </c>
      <c r="G311" s="13" t="s">
        <v>487</v>
      </c>
      <c r="H311" s="14" t="s">
        <v>890</v>
      </c>
      <c r="I311" s="9">
        <v>216</v>
      </c>
      <c r="J311" s="18" t="s">
        <v>488</v>
      </c>
      <c r="K311" s="9">
        <v>6</v>
      </c>
      <c r="L311" s="9">
        <v>60</v>
      </c>
      <c r="M311" s="155">
        <f t="shared" si="4"/>
        <v>6</v>
      </c>
    </row>
    <row r="312" spans="1:13" ht="147.75" customHeight="1" hidden="1">
      <c r="A312" s="178"/>
      <c r="B312" s="195"/>
      <c r="C312" s="195"/>
      <c r="D312" s="178"/>
      <c r="E312" s="178"/>
      <c r="F312" s="81">
        <v>250165</v>
      </c>
      <c r="G312" s="13" t="s">
        <v>1344</v>
      </c>
      <c r="H312" s="14" t="s">
        <v>1177</v>
      </c>
      <c r="I312" s="9">
        <v>216</v>
      </c>
      <c r="J312" s="18" t="s">
        <v>471</v>
      </c>
      <c r="K312" s="9">
        <v>52</v>
      </c>
      <c r="L312" s="9">
        <v>0</v>
      </c>
      <c r="M312" s="155">
        <f t="shared" si="4"/>
        <v>52</v>
      </c>
    </row>
    <row r="313" spans="1:13" ht="16.5" customHeight="1" hidden="1">
      <c r="A313" s="176">
        <v>338</v>
      </c>
      <c r="B313" s="193" t="s">
        <v>458</v>
      </c>
      <c r="C313" s="193" t="s">
        <v>1286</v>
      </c>
      <c r="D313" s="176">
        <f>K313+K314+K315+K316+K317+K318+K319+K320</f>
        <v>79</v>
      </c>
      <c r="E313" s="176">
        <v>6</v>
      </c>
      <c r="F313" s="81">
        <v>216760</v>
      </c>
      <c r="G313" s="13" t="s">
        <v>453</v>
      </c>
      <c r="H313" s="14" t="s">
        <v>890</v>
      </c>
      <c r="I313" s="9">
        <v>216</v>
      </c>
      <c r="J313" s="18" t="s">
        <v>471</v>
      </c>
      <c r="K313" s="9">
        <v>8</v>
      </c>
      <c r="L313" s="9">
        <v>0</v>
      </c>
      <c r="M313" s="155">
        <f t="shared" si="4"/>
        <v>8</v>
      </c>
    </row>
    <row r="314" spans="1:13" ht="15.75" hidden="1">
      <c r="A314" s="177"/>
      <c r="B314" s="194"/>
      <c r="C314" s="194"/>
      <c r="D314" s="177"/>
      <c r="E314" s="177"/>
      <c r="F314" s="81">
        <v>216761</v>
      </c>
      <c r="G314" s="13" t="s">
        <v>454</v>
      </c>
      <c r="H314" s="14" t="s">
        <v>890</v>
      </c>
      <c r="I314" s="9">
        <v>216</v>
      </c>
      <c r="J314" s="18" t="s">
        <v>471</v>
      </c>
      <c r="K314" s="9">
        <v>15</v>
      </c>
      <c r="L314" s="9">
        <v>0</v>
      </c>
      <c r="M314" s="155">
        <f t="shared" si="4"/>
        <v>15</v>
      </c>
    </row>
    <row r="315" spans="1:13" ht="15.75" hidden="1">
      <c r="A315" s="177"/>
      <c r="B315" s="194"/>
      <c r="C315" s="194"/>
      <c r="D315" s="177"/>
      <c r="E315" s="177"/>
      <c r="F315" s="81">
        <v>216762</v>
      </c>
      <c r="G315" s="13" t="s">
        <v>455</v>
      </c>
      <c r="H315" s="14" t="s">
        <v>890</v>
      </c>
      <c r="I315" s="9">
        <v>216</v>
      </c>
      <c r="J315" s="18" t="s">
        <v>471</v>
      </c>
      <c r="K315" s="9">
        <v>11</v>
      </c>
      <c r="L315" s="9">
        <v>0</v>
      </c>
      <c r="M315" s="155">
        <f t="shared" si="4"/>
        <v>11</v>
      </c>
    </row>
    <row r="316" spans="1:13" ht="15.75" hidden="1">
      <c r="A316" s="177"/>
      <c r="B316" s="194"/>
      <c r="C316" s="194"/>
      <c r="D316" s="177"/>
      <c r="E316" s="177"/>
      <c r="F316" s="81">
        <v>216763</v>
      </c>
      <c r="G316" s="13" t="s">
        <v>467</v>
      </c>
      <c r="H316" s="14" t="s">
        <v>890</v>
      </c>
      <c r="I316" s="9">
        <v>216</v>
      </c>
      <c r="J316" s="18" t="s">
        <v>472</v>
      </c>
      <c r="K316" s="9">
        <v>11</v>
      </c>
      <c r="L316" s="9">
        <v>16</v>
      </c>
      <c r="M316" s="155">
        <f t="shared" si="4"/>
        <v>11</v>
      </c>
    </row>
    <row r="317" spans="1:13" ht="15.75" hidden="1">
      <c r="A317" s="177"/>
      <c r="B317" s="194"/>
      <c r="C317" s="194"/>
      <c r="D317" s="177"/>
      <c r="E317" s="177"/>
      <c r="F317" s="81">
        <v>216764</v>
      </c>
      <c r="G317" s="13" t="s">
        <v>456</v>
      </c>
      <c r="H317" s="14" t="s">
        <v>890</v>
      </c>
      <c r="I317" s="9">
        <v>216</v>
      </c>
      <c r="J317" s="18" t="s">
        <v>457</v>
      </c>
      <c r="K317" s="9">
        <v>11</v>
      </c>
      <c r="L317" s="9">
        <v>20</v>
      </c>
      <c r="M317" s="155">
        <f t="shared" si="4"/>
        <v>11</v>
      </c>
    </row>
    <row r="318" spans="1:13" ht="15.75" hidden="1">
      <c r="A318" s="177"/>
      <c r="B318" s="194"/>
      <c r="C318" s="194"/>
      <c r="D318" s="177"/>
      <c r="E318" s="177"/>
      <c r="F318" s="81">
        <v>216767</v>
      </c>
      <c r="G318" s="13" t="s">
        <v>468</v>
      </c>
      <c r="H318" s="14" t="s">
        <v>890</v>
      </c>
      <c r="I318" s="9">
        <v>216</v>
      </c>
      <c r="J318" s="18" t="s">
        <v>473</v>
      </c>
      <c r="K318" s="9">
        <v>5</v>
      </c>
      <c r="L318" s="9">
        <v>50</v>
      </c>
      <c r="M318" s="155">
        <f t="shared" si="4"/>
        <v>5</v>
      </c>
    </row>
    <row r="319" spans="1:13" ht="15.75" hidden="1">
      <c r="A319" s="177"/>
      <c r="B319" s="194"/>
      <c r="C319" s="194"/>
      <c r="D319" s="177"/>
      <c r="E319" s="177"/>
      <c r="F319" s="81">
        <v>216773</v>
      </c>
      <c r="G319" s="13" t="s">
        <v>469</v>
      </c>
      <c r="H319" s="14" t="s">
        <v>890</v>
      </c>
      <c r="I319" s="9">
        <v>216</v>
      </c>
      <c r="J319" s="18" t="s">
        <v>474</v>
      </c>
      <c r="K319" s="9">
        <v>12</v>
      </c>
      <c r="L319" s="9">
        <v>40</v>
      </c>
      <c r="M319" s="155">
        <f t="shared" si="4"/>
        <v>12</v>
      </c>
    </row>
    <row r="320" spans="1:13" ht="14.25" customHeight="1" hidden="1">
      <c r="A320" s="177"/>
      <c r="B320" s="194"/>
      <c r="C320" s="194"/>
      <c r="D320" s="177"/>
      <c r="E320" s="177"/>
      <c r="F320" s="124">
        <v>216783</v>
      </c>
      <c r="G320" s="10" t="s">
        <v>470</v>
      </c>
      <c r="H320" s="14" t="s">
        <v>890</v>
      </c>
      <c r="I320" s="9">
        <v>216</v>
      </c>
      <c r="J320" s="17" t="s">
        <v>475</v>
      </c>
      <c r="K320" s="8">
        <v>6</v>
      </c>
      <c r="L320" s="8">
        <v>20</v>
      </c>
      <c r="M320" s="155">
        <f t="shared" si="4"/>
        <v>6</v>
      </c>
    </row>
    <row r="321" spans="1:13" ht="15.75" hidden="1">
      <c r="A321" s="52"/>
      <c r="B321" s="36" t="s">
        <v>489</v>
      </c>
      <c r="C321" s="36"/>
      <c r="D321" s="35"/>
      <c r="E321" s="29"/>
      <c r="F321" s="115"/>
      <c r="G321" s="31"/>
      <c r="H321" s="63"/>
      <c r="I321" s="29"/>
      <c r="J321" s="62"/>
      <c r="K321" s="29"/>
      <c r="L321" s="29"/>
      <c r="M321" s="155">
        <f t="shared" si="4"/>
        <v>0</v>
      </c>
    </row>
    <row r="322" spans="1:13" ht="18" customHeight="1" hidden="1">
      <c r="A322" s="176">
        <v>339</v>
      </c>
      <c r="B322" s="174" t="s">
        <v>490</v>
      </c>
      <c r="C322" s="174" t="s">
        <v>1328</v>
      </c>
      <c r="D322" s="176">
        <f>K322+K323+K324+K325+K326+K327+K328</f>
        <v>112</v>
      </c>
      <c r="E322" s="176">
        <v>8</v>
      </c>
      <c r="F322" s="118">
        <v>217788</v>
      </c>
      <c r="G322" s="15" t="s">
        <v>491</v>
      </c>
      <c r="H322" s="14" t="s">
        <v>890</v>
      </c>
      <c r="I322" s="9">
        <v>217</v>
      </c>
      <c r="J322" s="20" t="s">
        <v>507</v>
      </c>
      <c r="K322" s="9">
        <v>51</v>
      </c>
      <c r="L322" s="9">
        <v>0</v>
      </c>
      <c r="M322" s="155">
        <f t="shared" si="4"/>
        <v>51</v>
      </c>
    </row>
    <row r="323" spans="1:13" ht="15.75" hidden="1">
      <c r="A323" s="177"/>
      <c r="B323" s="175"/>
      <c r="C323" s="175"/>
      <c r="D323" s="177"/>
      <c r="E323" s="177"/>
      <c r="F323" s="118">
        <v>217789</v>
      </c>
      <c r="G323" s="15" t="s">
        <v>492</v>
      </c>
      <c r="H323" s="14" t="s">
        <v>890</v>
      </c>
      <c r="I323" s="9">
        <v>217</v>
      </c>
      <c r="J323" s="20" t="s">
        <v>508</v>
      </c>
      <c r="K323" s="9">
        <v>16</v>
      </c>
      <c r="L323" s="9">
        <v>20</v>
      </c>
      <c r="M323" s="155">
        <f t="shared" si="4"/>
        <v>16</v>
      </c>
    </row>
    <row r="324" spans="1:13" ht="15.75" hidden="1">
      <c r="A324" s="177"/>
      <c r="B324" s="175"/>
      <c r="C324" s="175"/>
      <c r="D324" s="177"/>
      <c r="E324" s="177"/>
      <c r="F324" s="118">
        <v>217790</v>
      </c>
      <c r="G324" s="15" t="s">
        <v>493</v>
      </c>
      <c r="H324" s="14" t="s">
        <v>890</v>
      </c>
      <c r="I324" s="9">
        <v>217</v>
      </c>
      <c r="J324" s="20" t="s">
        <v>509</v>
      </c>
      <c r="K324" s="9">
        <v>10</v>
      </c>
      <c r="L324" s="9">
        <v>10</v>
      </c>
      <c r="M324" s="155">
        <f t="shared" si="4"/>
        <v>10</v>
      </c>
    </row>
    <row r="325" spans="1:13" ht="15.75" hidden="1">
      <c r="A325" s="177"/>
      <c r="B325" s="175"/>
      <c r="C325" s="175"/>
      <c r="D325" s="177"/>
      <c r="E325" s="177"/>
      <c r="F325" s="118">
        <v>217791</v>
      </c>
      <c r="G325" s="15" t="s">
        <v>494</v>
      </c>
      <c r="H325" s="14" t="s">
        <v>890</v>
      </c>
      <c r="I325" s="9">
        <v>217</v>
      </c>
      <c r="J325" s="20" t="s">
        <v>510</v>
      </c>
      <c r="K325" s="9">
        <v>6</v>
      </c>
      <c r="L325" s="9">
        <v>20</v>
      </c>
      <c r="M325" s="155">
        <f t="shared" si="4"/>
        <v>6</v>
      </c>
    </row>
    <row r="326" spans="1:13" ht="15.75" hidden="1">
      <c r="A326" s="177"/>
      <c r="B326" s="175"/>
      <c r="C326" s="175"/>
      <c r="D326" s="177"/>
      <c r="E326" s="177"/>
      <c r="F326" s="118">
        <v>217792</v>
      </c>
      <c r="G326" s="15" t="s">
        <v>495</v>
      </c>
      <c r="H326" s="14" t="s">
        <v>890</v>
      </c>
      <c r="I326" s="9">
        <v>217</v>
      </c>
      <c r="J326" s="20" t="s">
        <v>511</v>
      </c>
      <c r="K326" s="9">
        <v>8</v>
      </c>
      <c r="L326" s="9">
        <v>30</v>
      </c>
      <c r="M326" s="155">
        <f t="shared" si="4"/>
        <v>8</v>
      </c>
    </row>
    <row r="327" spans="1:13" ht="15.75" hidden="1">
      <c r="A327" s="177"/>
      <c r="B327" s="175"/>
      <c r="C327" s="175"/>
      <c r="D327" s="177"/>
      <c r="E327" s="177"/>
      <c r="F327" s="118">
        <v>213793</v>
      </c>
      <c r="G327" s="15" t="s">
        <v>1225</v>
      </c>
      <c r="H327" s="14" t="s">
        <v>890</v>
      </c>
      <c r="I327" s="9">
        <v>217</v>
      </c>
      <c r="J327" s="20" t="s">
        <v>512</v>
      </c>
      <c r="K327" s="9">
        <v>3</v>
      </c>
      <c r="L327" s="9">
        <v>34</v>
      </c>
      <c r="M327" s="155">
        <f t="shared" si="4"/>
        <v>3</v>
      </c>
    </row>
    <row r="328" spans="1:13" ht="15.75" hidden="1">
      <c r="A328" s="177"/>
      <c r="B328" s="175"/>
      <c r="C328" s="175"/>
      <c r="D328" s="177"/>
      <c r="E328" s="177"/>
      <c r="F328" s="119">
        <v>217794</v>
      </c>
      <c r="G328" s="16" t="s">
        <v>496</v>
      </c>
      <c r="H328" s="14" t="s">
        <v>890</v>
      </c>
      <c r="I328" s="9">
        <v>217</v>
      </c>
      <c r="J328" s="21" t="s">
        <v>513</v>
      </c>
      <c r="K328" s="8">
        <v>18</v>
      </c>
      <c r="L328" s="8">
        <v>30</v>
      </c>
      <c r="M328" s="155">
        <f t="shared" si="4"/>
        <v>18</v>
      </c>
    </row>
    <row r="329" spans="1:13" ht="17.25" customHeight="1" hidden="1">
      <c r="A329" s="176">
        <v>340</v>
      </c>
      <c r="B329" s="174" t="s">
        <v>497</v>
      </c>
      <c r="C329" s="174" t="s">
        <v>1287</v>
      </c>
      <c r="D329" s="176">
        <f>K329+K330+K331+K332+K333+K334+K335+K336+K337+K338</f>
        <v>164</v>
      </c>
      <c r="E329" s="176">
        <v>11</v>
      </c>
      <c r="F329" s="118">
        <v>217797</v>
      </c>
      <c r="G329" s="15" t="s">
        <v>581</v>
      </c>
      <c r="H329" s="14" t="s">
        <v>890</v>
      </c>
      <c r="I329" s="9">
        <v>217</v>
      </c>
      <c r="J329" s="20" t="s">
        <v>507</v>
      </c>
      <c r="K329" s="9">
        <v>43</v>
      </c>
      <c r="L329" s="9">
        <v>0</v>
      </c>
      <c r="M329" s="155">
        <f t="shared" si="4"/>
        <v>43</v>
      </c>
    </row>
    <row r="330" spans="1:13" ht="15.75" hidden="1">
      <c r="A330" s="177"/>
      <c r="B330" s="175"/>
      <c r="C330" s="175"/>
      <c r="D330" s="177"/>
      <c r="E330" s="177"/>
      <c r="F330" s="118">
        <v>217796</v>
      </c>
      <c r="G330" s="15" t="s">
        <v>172</v>
      </c>
      <c r="H330" s="14" t="s">
        <v>890</v>
      </c>
      <c r="I330" s="9">
        <v>217</v>
      </c>
      <c r="J330" s="20" t="s">
        <v>507</v>
      </c>
      <c r="K330" s="9">
        <v>21</v>
      </c>
      <c r="L330" s="9">
        <v>0</v>
      </c>
      <c r="M330" s="155">
        <f t="shared" si="4"/>
        <v>21</v>
      </c>
    </row>
    <row r="331" spans="1:13" ht="18" customHeight="1" hidden="1">
      <c r="A331" s="177"/>
      <c r="B331" s="175"/>
      <c r="C331" s="175"/>
      <c r="D331" s="177"/>
      <c r="E331" s="177"/>
      <c r="F331" s="118">
        <v>217798</v>
      </c>
      <c r="G331" s="15" t="s">
        <v>498</v>
      </c>
      <c r="H331" s="14" t="s">
        <v>890</v>
      </c>
      <c r="I331" s="9">
        <v>217</v>
      </c>
      <c r="J331" s="20" t="s">
        <v>514</v>
      </c>
      <c r="K331" s="9">
        <v>5</v>
      </c>
      <c r="L331" s="9">
        <v>40</v>
      </c>
      <c r="M331" s="155">
        <f t="shared" si="4"/>
        <v>5</v>
      </c>
    </row>
    <row r="332" spans="1:13" ht="15.75" hidden="1">
      <c r="A332" s="177"/>
      <c r="B332" s="175"/>
      <c r="C332" s="175"/>
      <c r="D332" s="177"/>
      <c r="E332" s="177"/>
      <c r="F332" s="118">
        <v>217799</v>
      </c>
      <c r="G332" s="15" t="s">
        <v>459</v>
      </c>
      <c r="H332" s="14" t="s">
        <v>890</v>
      </c>
      <c r="I332" s="9">
        <v>217</v>
      </c>
      <c r="J332" s="20" t="s">
        <v>483</v>
      </c>
      <c r="K332" s="9">
        <v>7</v>
      </c>
      <c r="L332" s="9">
        <v>20</v>
      </c>
      <c r="M332" s="155">
        <f t="shared" si="4"/>
        <v>7</v>
      </c>
    </row>
    <row r="333" spans="1:13" ht="15.75" hidden="1">
      <c r="A333" s="177"/>
      <c r="B333" s="175"/>
      <c r="C333" s="175"/>
      <c r="D333" s="177"/>
      <c r="E333" s="177"/>
      <c r="F333" s="118">
        <v>217800</v>
      </c>
      <c r="G333" s="15" t="s">
        <v>499</v>
      </c>
      <c r="H333" s="14" t="s">
        <v>890</v>
      </c>
      <c r="I333" s="9">
        <v>217</v>
      </c>
      <c r="J333" s="20" t="s">
        <v>515</v>
      </c>
      <c r="K333" s="9">
        <v>11</v>
      </c>
      <c r="L333" s="9">
        <v>27</v>
      </c>
      <c r="M333" s="155">
        <f t="shared" si="4"/>
        <v>11</v>
      </c>
    </row>
    <row r="334" spans="1:13" ht="15.75" hidden="1">
      <c r="A334" s="177"/>
      <c r="B334" s="175"/>
      <c r="C334" s="175"/>
      <c r="D334" s="177"/>
      <c r="E334" s="177"/>
      <c r="F334" s="118">
        <v>217801</v>
      </c>
      <c r="G334" s="15" t="s">
        <v>502</v>
      </c>
      <c r="H334" s="14" t="s">
        <v>890</v>
      </c>
      <c r="I334" s="9">
        <v>217</v>
      </c>
      <c r="J334" s="20" t="s">
        <v>503</v>
      </c>
      <c r="K334" s="9">
        <v>7</v>
      </c>
      <c r="L334" s="9">
        <v>40</v>
      </c>
      <c r="M334" s="155">
        <f t="shared" si="4"/>
        <v>7</v>
      </c>
    </row>
    <row r="335" spans="1:13" ht="15.75" hidden="1">
      <c r="A335" s="177"/>
      <c r="B335" s="175"/>
      <c r="C335" s="175"/>
      <c r="D335" s="177"/>
      <c r="E335" s="177"/>
      <c r="F335" s="118">
        <v>217802</v>
      </c>
      <c r="G335" s="15" t="s">
        <v>504</v>
      </c>
      <c r="H335" s="14" t="s">
        <v>890</v>
      </c>
      <c r="I335" s="9">
        <v>217</v>
      </c>
      <c r="J335" s="20" t="s">
        <v>505</v>
      </c>
      <c r="K335" s="9">
        <v>7</v>
      </c>
      <c r="L335" s="9">
        <v>40</v>
      </c>
      <c r="M335" s="155">
        <f t="shared" si="4"/>
        <v>7</v>
      </c>
    </row>
    <row r="336" spans="1:13" ht="15.75" hidden="1">
      <c r="A336" s="177"/>
      <c r="B336" s="175"/>
      <c r="C336" s="175"/>
      <c r="D336" s="177"/>
      <c r="E336" s="177"/>
      <c r="F336" s="118">
        <v>217803</v>
      </c>
      <c r="G336" s="15" t="s">
        <v>500</v>
      </c>
      <c r="H336" s="14" t="s">
        <v>890</v>
      </c>
      <c r="I336" s="9">
        <v>217</v>
      </c>
      <c r="J336" s="20" t="s">
        <v>501</v>
      </c>
      <c r="K336" s="9">
        <v>5</v>
      </c>
      <c r="L336" s="9">
        <v>40</v>
      </c>
      <c r="M336" s="155">
        <f t="shared" si="4"/>
        <v>5</v>
      </c>
    </row>
    <row r="337" spans="1:13" ht="15.75" hidden="1">
      <c r="A337" s="177"/>
      <c r="B337" s="175"/>
      <c r="C337" s="175"/>
      <c r="D337" s="177"/>
      <c r="E337" s="177"/>
      <c r="F337" s="119">
        <v>249300</v>
      </c>
      <c r="G337" s="16" t="s">
        <v>506</v>
      </c>
      <c r="H337" s="14" t="s">
        <v>973</v>
      </c>
      <c r="I337" s="9">
        <v>217</v>
      </c>
      <c r="J337" s="20" t="s">
        <v>507</v>
      </c>
      <c r="K337" s="9">
        <v>33</v>
      </c>
      <c r="L337" s="9">
        <v>0</v>
      </c>
      <c r="M337" s="155">
        <f t="shared" si="4"/>
        <v>33</v>
      </c>
    </row>
    <row r="338" spans="1:13" ht="31.5" hidden="1">
      <c r="A338" s="178"/>
      <c r="B338" s="182"/>
      <c r="C338" s="182"/>
      <c r="D338" s="178"/>
      <c r="E338" s="178"/>
      <c r="F338" s="124">
        <v>250150</v>
      </c>
      <c r="G338" s="17" t="s">
        <v>1178</v>
      </c>
      <c r="H338" s="80" t="s">
        <v>1159</v>
      </c>
      <c r="I338" s="9">
        <v>217</v>
      </c>
      <c r="J338" s="18" t="s">
        <v>507</v>
      </c>
      <c r="K338" s="58">
        <v>25</v>
      </c>
      <c r="L338" s="58">
        <v>0</v>
      </c>
      <c r="M338" s="155">
        <f t="shared" si="4"/>
        <v>25</v>
      </c>
    </row>
    <row r="339" spans="1:13" ht="18.75" hidden="1">
      <c r="A339" s="63"/>
      <c r="B339" s="27" t="s">
        <v>516</v>
      </c>
      <c r="C339" s="152"/>
      <c r="D339" s="30"/>
      <c r="E339" s="30"/>
      <c r="F339" s="129"/>
      <c r="G339" s="33"/>
      <c r="H339" s="91"/>
      <c r="I339" s="32"/>
      <c r="J339" s="66"/>
      <c r="K339" s="59"/>
      <c r="L339" s="59"/>
      <c r="M339" s="155">
        <f aca="true" t="shared" si="5" ref="M339:M402">K339</f>
        <v>0</v>
      </c>
    </row>
    <row r="340" spans="1:13" ht="18.75" customHeight="1" hidden="1">
      <c r="A340" s="176">
        <v>341</v>
      </c>
      <c r="B340" s="174" t="s">
        <v>517</v>
      </c>
      <c r="C340" s="174" t="s">
        <v>1288</v>
      </c>
      <c r="D340" s="176">
        <v>113</v>
      </c>
      <c r="E340" s="176">
        <v>8</v>
      </c>
      <c r="F340" s="118">
        <v>218805</v>
      </c>
      <c r="G340" s="15" t="s">
        <v>523</v>
      </c>
      <c r="H340" s="14" t="s">
        <v>890</v>
      </c>
      <c r="I340" s="9">
        <v>218</v>
      </c>
      <c r="J340" s="18" t="s">
        <v>519</v>
      </c>
      <c r="K340" s="9">
        <v>44</v>
      </c>
      <c r="L340" s="9">
        <v>0</v>
      </c>
      <c r="M340" s="155">
        <f t="shared" si="5"/>
        <v>44</v>
      </c>
    </row>
    <row r="341" spans="1:13" ht="15.75" hidden="1">
      <c r="A341" s="177"/>
      <c r="B341" s="175"/>
      <c r="C341" s="175"/>
      <c r="D341" s="177"/>
      <c r="E341" s="177"/>
      <c r="F341" s="118">
        <v>218806</v>
      </c>
      <c r="G341" s="15" t="s">
        <v>524</v>
      </c>
      <c r="H341" s="14" t="s">
        <v>890</v>
      </c>
      <c r="I341" s="9">
        <v>218</v>
      </c>
      <c r="J341" s="18" t="s">
        <v>528</v>
      </c>
      <c r="K341" s="9">
        <v>11</v>
      </c>
      <c r="L341" s="9">
        <v>23</v>
      </c>
      <c r="M341" s="155">
        <f t="shared" si="5"/>
        <v>11</v>
      </c>
    </row>
    <row r="342" spans="1:13" ht="15.75" customHeight="1" hidden="1">
      <c r="A342" s="177"/>
      <c r="B342" s="175"/>
      <c r="C342" s="175"/>
      <c r="D342" s="177"/>
      <c r="E342" s="177"/>
      <c r="F342" s="118">
        <v>218807</v>
      </c>
      <c r="G342" s="15" t="s">
        <v>1226</v>
      </c>
      <c r="H342" s="14" t="s">
        <v>890</v>
      </c>
      <c r="I342" s="9">
        <v>218</v>
      </c>
      <c r="J342" s="18" t="s">
        <v>529</v>
      </c>
      <c r="K342" s="9">
        <v>10</v>
      </c>
      <c r="L342" s="9">
        <v>48</v>
      </c>
      <c r="M342" s="155">
        <f t="shared" si="5"/>
        <v>10</v>
      </c>
    </row>
    <row r="343" spans="1:13" ht="15.75" hidden="1">
      <c r="A343" s="177"/>
      <c r="B343" s="175"/>
      <c r="C343" s="175"/>
      <c r="D343" s="177"/>
      <c r="E343" s="177"/>
      <c r="F343" s="116">
        <v>218808</v>
      </c>
      <c r="G343" s="6" t="s">
        <v>521</v>
      </c>
      <c r="H343" s="14" t="s">
        <v>890</v>
      </c>
      <c r="I343" s="9">
        <v>218</v>
      </c>
      <c r="J343" s="18" t="s">
        <v>530</v>
      </c>
      <c r="K343" s="2">
        <v>12</v>
      </c>
      <c r="L343" s="2">
        <v>48</v>
      </c>
      <c r="M343" s="155">
        <f t="shared" si="5"/>
        <v>12</v>
      </c>
    </row>
    <row r="344" spans="1:13" ht="15.75" hidden="1">
      <c r="A344" s="177"/>
      <c r="B344" s="175"/>
      <c r="C344" s="175"/>
      <c r="D344" s="177"/>
      <c r="E344" s="177"/>
      <c r="F344" s="118">
        <v>218811</v>
      </c>
      <c r="G344" s="15" t="s">
        <v>527</v>
      </c>
      <c r="H344" s="14" t="s">
        <v>890</v>
      </c>
      <c r="I344" s="9">
        <v>218</v>
      </c>
      <c r="J344" s="18" t="s">
        <v>522</v>
      </c>
      <c r="K344" s="9">
        <v>8</v>
      </c>
      <c r="L344" s="9">
        <v>18</v>
      </c>
      <c r="M344" s="155">
        <f t="shared" si="5"/>
        <v>8</v>
      </c>
    </row>
    <row r="345" spans="1:13" ht="15.75" hidden="1">
      <c r="A345" s="177"/>
      <c r="B345" s="175"/>
      <c r="C345" s="175"/>
      <c r="D345" s="177"/>
      <c r="E345" s="177"/>
      <c r="F345" s="118">
        <v>218814</v>
      </c>
      <c r="G345" s="15" t="s">
        <v>531</v>
      </c>
      <c r="H345" s="14" t="s">
        <v>890</v>
      </c>
      <c r="I345" s="9">
        <v>218</v>
      </c>
      <c r="J345" s="18" t="s">
        <v>532</v>
      </c>
      <c r="K345" s="9">
        <v>1</v>
      </c>
      <c r="L345" s="9">
        <v>23</v>
      </c>
      <c r="M345" s="155">
        <f t="shared" si="5"/>
        <v>1</v>
      </c>
    </row>
    <row r="346" spans="1:13" ht="15.75" hidden="1">
      <c r="A346" s="177"/>
      <c r="B346" s="175"/>
      <c r="C346" s="175"/>
      <c r="D346" s="177"/>
      <c r="E346" s="177"/>
      <c r="F346" s="118">
        <v>218816</v>
      </c>
      <c r="G346" s="15" t="s">
        <v>520</v>
      </c>
      <c r="H346" s="14" t="s">
        <v>890</v>
      </c>
      <c r="I346" s="9">
        <v>218</v>
      </c>
      <c r="J346" s="18" t="s">
        <v>533</v>
      </c>
      <c r="K346" s="9">
        <v>6</v>
      </c>
      <c r="L346" s="9">
        <v>30</v>
      </c>
      <c r="M346" s="155">
        <f t="shared" si="5"/>
        <v>6</v>
      </c>
    </row>
    <row r="347" spans="1:13" ht="16.5" customHeight="1" hidden="1">
      <c r="A347" s="177"/>
      <c r="B347" s="175"/>
      <c r="C347" s="175"/>
      <c r="D347" s="177"/>
      <c r="E347" s="177"/>
      <c r="F347" s="118">
        <v>248001</v>
      </c>
      <c r="G347" s="15" t="s">
        <v>525</v>
      </c>
      <c r="H347" s="14" t="s">
        <v>890</v>
      </c>
      <c r="I347" s="9">
        <v>240</v>
      </c>
      <c r="J347" s="53" t="s">
        <v>534</v>
      </c>
      <c r="K347" s="9">
        <v>19</v>
      </c>
      <c r="L347" s="9">
        <v>4</v>
      </c>
      <c r="M347" s="155">
        <f t="shared" si="5"/>
        <v>19</v>
      </c>
    </row>
    <row r="348" spans="1:13" ht="15.75" hidden="1">
      <c r="A348" s="178"/>
      <c r="B348" s="182"/>
      <c r="C348" s="182"/>
      <c r="D348" s="178"/>
      <c r="E348" s="178"/>
      <c r="F348" s="81">
        <v>250238</v>
      </c>
      <c r="G348" s="13" t="s">
        <v>526</v>
      </c>
      <c r="H348" s="14" t="s">
        <v>1162</v>
      </c>
      <c r="I348" s="9">
        <v>218</v>
      </c>
      <c r="J348" s="18" t="s">
        <v>519</v>
      </c>
      <c r="K348" s="9">
        <v>2</v>
      </c>
      <c r="L348" s="9">
        <v>0</v>
      </c>
      <c r="M348" s="155">
        <f t="shared" si="5"/>
        <v>2</v>
      </c>
    </row>
    <row r="349" spans="1:13" ht="18.75" hidden="1">
      <c r="A349" s="64"/>
      <c r="B349" s="44" t="s">
        <v>535</v>
      </c>
      <c r="C349" s="44"/>
      <c r="D349" s="45"/>
      <c r="E349" s="45"/>
      <c r="F349" s="132"/>
      <c r="G349" s="46"/>
      <c r="H349" s="94"/>
      <c r="I349" s="43"/>
      <c r="J349" s="65"/>
      <c r="K349" s="64"/>
      <c r="L349" s="64"/>
      <c r="M349" s="155">
        <f t="shared" si="5"/>
        <v>0</v>
      </c>
    </row>
    <row r="350" spans="1:13" ht="17.25" customHeight="1" hidden="1">
      <c r="A350" s="176">
        <v>342</v>
      </c>
      <c r="B350" s="174" t="s">
        <v>536</v>
      </c>
      <c r="C350" s="174" t="s">
        <v>1289</v>
      </c>
      <c r="D350" s="176">
        <v>74</v>
      </c>
      <c r="E350" s="176">
        <v>5</v>
      </c>
      <c r="F350" s="118">
        <v>219818</v>
      </c>
      <c r="G350" s="15" t="s">
        <v>415</v>
      </c>
      <c r="H350" s="14" t="s">
        <v>890</v>
      </c>
      <c r="I350" s="9">
        <v>219</v>
      </c>
      <c r="J350" s="20" t="s">
        <v>541</v>
      </c>
      <c r="K350" s="9">
        <v>23</v>
      </c>
      <c r="L350" s="9">
        <v>5</v>
      </c>
      <c r="M350" s="155">
        <f t="shared" si="5"/>
        <v>23</v>
      </c>
    </row>
    <row r="351" spans="1:13" ht="18.75" customHeight="1" hidden="1">
      <c r="A351" s="177"/>
      <c r="B351" s="175"/>
      <c r="C351" s="175"/>
      <c r="D351" s="177"/>
      <c r="E351" s="177"/>
      <c r="F351" s="118">
        <v>219819</v>
      </c>
      <c r="G351" s="15" t="s">
        <v>537</v>
      </c>
      <c r="H351" s="14" t="s">
        <v>890</v>
      </c>
      <c r="I351" s="9">
        <v>219</v>
      </c>
      <c r="J351" s="20" t="s">
        <v>542</v>
      </c>
      <c r="K351" s="9">
        <v>5</v>
      </c>
      <c r="L351" s="9">
        <v>9</v>
      </c>
      <c r="M351" s="155">
        <f t="shared" si="5"/>
        <v>5</v>
      </c>
    </row>
    <row r="352" spans="1:13" ht="18.75" customHeight="1" hidden="1">
      <c r="A352" s="177"/>
      <c r="B352" s="175"/>
      <c r="C352" s="175"/>
      <c r="D352" s="177"/>
      <c r="E352" s="177"/>
      <c r="F352" s="118">
        <v>219820</v>
      </c>
      <c r="G352" s="15" t="s">
        <v>538</v>
      </c>
      <c r="H352" s="14" t="s">
        <v>890</v>
      </c>
      <c r="I352" s="9">
        <v>219</v>
      </c>
      <c r="J352" s="20" t="s">
        <v>543</v>
      </c>
      <c r="K352" s="9">
        <v>15</v>
      </c>
      <c r="L352" s="9">
        <v>3</v>
      </c>
      <c r="M352" s="155">
        <f t="shared" si="5"/>
        <v>15</v>
      </c>
    </row>
    <row r="353" spans="1:13" ht="18.75" customHeight="1" hidden="1">
      <c r="A353" s="177"/>
      <c r="B353" s="175"/>
      <c r="C353" s="175"/>
      <c r="D353" s="177"/>
      <c r="E353" s="177"/>
      <c r="F353" s="118">
        <v>219821</v>
      </c>
      <c r="G353" s="15" t="s">
        <v>546</v>
      </c>
      <c r="H353" s="14" t="s">
        <v>890</v>
      </c>
      <c r="I353" s="9">
        <v>219</v>
      </c>
      <c r="J353" s="20" t="s">
        <v>117</v>
      </c>
      <c r="K353" s="9">
        <v>2</v>
      </c>
      <c r="L353" s="9">
        <v>50</v>
      </c>
      <c r="M353" s="155">
        <f t="shared" si="5"/>
        <v>2</v>
      </c>
    </row>
    <row r="354" spans="1:13" ht="18.75" customHeight="1" hidden="1">
      <c r="A354" s="177"/>
      <c r="B354" s="175"/>
      <c r="C354" s="175"/>
      <c r="D354" s="177"/>
      <c r="E354" s="177"/>
      <c r="F354" s="118">
        <v>219823</v>
      </c>
      <c r="G354" s="15" t="s">
        <v>547</v>
      </c>
      <c r="H354" s="14" t="s">
        <v>890</v>
      </c>
      <c r="I354" s="9">
        <v>219</v>
      </c>
      <c r="J354" s="20" t="s">
        <v>548</v>
      </c>
      <c r="K354" s="9">
        <v>5</v>
      </c>
      <c r="L354" s="9">
        <v>21</v>
      </c>
      <c r="M354" s="155">
        <f t="shared" si="5"/>
        <v>5</v>
      </c>
    </row>
    <row r="355" spans="1:13" ht="18.75" customHeight="1" hidden="1">
      <c r="A355" s="177"/>
      <c r="B355" s="175"/>
      <c r="C355" s="175"/>
      <c r="D355" s="177"/>
      <c r="E355" s="177"/>
      <c r="F355" s="118">
        <v>219824</v>
      </c>
      <c r="G355" s="15" t="s">
        <v>539</v>
      </c>
      <c r="H355" s="14" t="s">
        <v>890</v>
      </c>
      <c r="I355" s="9">
        <v>219</v>
      </c>
      <c r="J355" s="20" t="s">
        <v>544</v>
      </c>
      <c r="K355" s="9">
        <v>6</v>
      </c>
      <c r="L355" s="9">
        <v>60</v>
      </c>
      <c r="M355" s="155">
        <f t="shared" si="5"/>
        <v>6</v>
      </c>
    </row>
    <row r="356" spans="1:13" ht="18.75" customHeight="1" hidden="1">
      <c r="A356" s="177"/>
      <c r="B356" s="175"/>
      <c r="C356" s="175"/>
      <c r="D356" s="177"/>
      <c r="E356" s="177"/>
      <c r="F356" s="118">
        <v>219825</v>
      </c>
      <c r="G356" s="15" t="s">
        <v>549</v>
      </c>
      <c r="H356" s="14" t="s">
        <v>890</v>
      </c>
      <c r="I356" s="9">
        <v>219</v>
      </c>
      <c r="J356" s="20" t="s">
        <v>550</v>
      </c>
      <c r="K356" s="9">
        <v>4</v>
      </c>
      <c r="L356" s="9">
        <v>45</v>
      </c>
      <c r="M356" s="155">
        <f t="shared" si="5"/>
        <v>4</v>
      </c>
    </row>
    <row r="357" spans="1:13" ht="18.75" customHeight="1" hidden="1">
      <c r="A357" s="177"/>
      <c r="B357" s="175"/>
      <c r="C357" s="175"/>
      <c r="D357" s="177"/>
      <c r="E357" s="177"/>
      <c r="F357" s="118">
        <v>219826</v>
      </c>
      <c r="G357" s="15" t="s">
        <v>551</v>
      </c>
      <c r="H357" s="14" t="s">
        <v>890</v>
      </c>
      <c r="I357" s="9">
        <v>219</v>
      </c>
      <c r="J357" s="20" t="s">
        <v>552</v>
      </c>
      <c r="K357" s="9">
        <v>6</v>
      </c>
      <c r="L357" s="9">
        <v>12</v>
      </c>
      <c r="M357" s="155">
        <f t="shared" si="5"/>
        <v>6</v>
      </c>
    </row>
    <row r="358" spans="1:13" ht="18.75" customHeight="1" hidden="1">
      <c r="A358" s="177"/>
      <c r="B358" s="175"/>
      <c r="C358" s="175"/>
      <c r="D358" s="177"/>
      <c r="E358" s="177"/>
      <c r="F358" s="119">
        <v>219827</v>
      </c>
      <c r="G358" s="16" t="s">
        <v>540</v>
      </c>
      <c r="H358" s="14" t="s">
        <v>890</v>
      </c>
      <c r="I358" s="9">
        <v>219</v>
      </c>
      <c r="J358" s="21" t="s">
        <v>545</v>
      </c>
      <c r="K358" s="8">
        <v>8</v>
      </c>
      <c r="L358" s="8">
        <v>40</v>
      </c>
      <c r="M358" s="155">
        <f t="shared" si="5"/>
        <v>8</v>
      </c>
    </row>
    <row r="359" spans="1:13" ht="17.25" customHeight="1" hidden="1">
      <c r="A359" s="176">
        <v>343</v>
      </c>
      <c r="B359" s="174" t="s">
        <v>553</v>
      </c>
      <c r="C359" s="174" t="s">
        <v>1290</v>
      </c>
      <c r="D359" s="176">
        <v>66</v>
      </c>
      <c r="E359" s="176">
        <v>5</v>
      </c>
      <c r="F359" s="118">
        <v>219822</v>
      </c>
      <c r="G359" s="15" t="s">
        <v>683</v>
      </c>
      <c r="H359" s="14" t="s">
        <v>890</v>
      </c>
      <c r="I359" s="9">
        <v>219</v>
      </c>
      <c r="J359" s="20" t="s">
        <v>212</v>
      </c>
      <c r="K359" s="9">
        <v>7</v>
      </c>
      <c r="L359" s="9">
        <v>25</v>
      </c>
      <c r="M359" s="155">
        <f t="shared" si="5"/>
        <v>7</v>
      </c>
    </row>
    <row r="360" spans="1:13" ht="15.75" hidden="1">
      <c r="A360" s="177"/>
      <c r="B360" s="175"/>
      <c r="C360" s="175"/>
      <c r="D360" s="177"/>
      <c r="E360" s="177"/>
      <c r="F360" s="118">
        <v>219828</v>
      </c>
      <c r="G360" s="15" t="s">
        <v>491</v>
      </c>
      <c r="H360" s="14" t="s">
        <v>890</v>
      </c>
      <c r="I360" s="9">
        <v>219</v>
      </c>
      <c r="J360" s="20" t="s">
        <v>541</v>
      </c>
      <c r="K360" s="9">
        <v>19</v>
      </c>
      <c r="L360" s="9">
        <v>5</v>
      </c>
      <c r="M360" s="155">
        <f t="shared" si="5"/>
        <v>19</v>
      </c>
    </row>
    <row r="361" spans="1:13" ht="15.75" hidden="1">
      <c r="A361" s="177"/>
      <c r="B361" s="175"/>
      <c r="C361" s="175"/>
      <c r="D361" s="177"/>
      <c r="E361" s="177"/>
      <c r="F361" s="118">
        <v>219830</v>
      </c>
      <c r="G361" s="15" t="s">
        <v>561</v>
      </c>
      <c r="H361" s="14" t="s">
        <v>890</v>
      </c>
      <c r="I361" s="9">
        <v>219</v>
      </c>
      <c r="J361" s="20" t="s">
        <v>562</v>
      </c>
      <c r="K361" s="9">
        <v>12</v>
      </c>
      <c r="L361" s="9">
        <v>65</v>
      </c>
      <c r="M361" s="155">
        <f t="shared" si="5"/>
        <v>12</v>
      </c>
    </row>
    <row r="362" spans="1:13" ht="15.75" hidden="1">
      <c r="A362" s="177"/>
      <c r="B362" s="175"/>
      <c r="C362" s="175"/>
      <c r="D362" s="177"/>
      <c r="E362" s="177"/>
      <c r="F362" s="118">
        <v>219831</v>
      </c>
      <c r="G362" s="15" t="s">
        <v>554</v>
      </c>
      <c r="H362" s="14" t="s">
        <v>890</v>
      </c>
      <c r="I362" s="9">
        <v>219</v>
      </c>
      <c r="J362" s="20" t="s">
        <v>557</v>
      </c>
      <c r="K362" s="9">
        <v>3</v>
      </c>
      <c r="L362" s="9">
        <v>20</v>
      </c>
      <c r="M362" s="155">
        <f t="shared" si="5"/>
        <v>3</v>
      </c>
    </row>
    <row r="363" spans="1:13" ht="15.75" hidden="1">
      <c r="A363" s="177"/>
      <c r="B363" s="175"/>
      <c r="C363" s="175"/>
      <c r="D363" s="177"/>
      <c r="E363" s="177"/>
      <c r="F363" s="118">
        <v>219832</v>
      </c>
      <c r="G363" s="15" t="s">
        <v>555</v>
      </c>
      <c r="H363" s="14" t="s">
        <v>890</v>
      </c>
      <c r="I363" s="9">
        <v>219</v>
      </c>
      <c r="J363" s="20" t="s">
        <v>558</v>
      </c>
      <c r="K363" s="9">
        <v>5</v>
      </c>
      <c r="L363" s="9">
        <v>55</v>
      </c>
      <c r="M363" s="155">
        <f t="shared" si="5"/>
        <v>5</v>
      </c>
    </row>
    <row r="364" spans="1:13" ht="15.75" hidden="1">
      <c r="A364" s="177"/>
      <c r="B364" s="175"/>
      <c r="C364" s="175"/>
      <c r="D364" s="177"/>
      <c r="E364" s="177"/>
      <c r="F364" s="118">
        <v>219833</v>
      </c>
      <c r="G364" s="15" t="s">
        <v>563</v>
      </c>
      <c r="H364" s="14" t="s">
        <v>890</v>
      </c>
      <c r="I364" s="9">
        <v>219</v>
      </c>
      <c r="J364" s="20" t="s">
        <v>564</v>
      </c>
      <c r="K364" s="9">
        <v>4</v>
      </c>
      <c r="L364" s="9">
        <v>10</v>
      </c>
      <c r="M364" s="155">
        <f t="shared" si="5"/>
        <v>4</v>
      </c>
    </row>
    <row r="365" spans="1:13" ht="15.75" hidden="1">
      <c r="A365" s="177"/>
      <c r="B365" s="175"/>
      <c r="C365" s="175"/>
      <c r="D365" s="177"/>
      <c r="E365" s="177"/>
      <c r="F365" s="118">
        <v>219834</v>
      </c>
      <c r="G365" s="15" t="s">
        <v>556</v>
      </c>
      <c r="H365" s="14" t="s">
        <v>890</v>
      </c>
      <c r="I365" s="9">
        <v>219</v>
      </c>
      <c r="J365" s="20" t="s">
        <v>559</v>
      </c>
      <c r="K365" s="9">
        <v>13</v>
      </c>
      <c r="L365" s="9">
        <v>55</v>
      </c>
      <c r="M365" s="155">
        <f t="shared" si="5"/>
        <v>13</v>
      </c>
    </row>
    <row r="366" spans="1:13" ht="15.75" hidden="1">
      <c r="A366" s="178"/>
      <c r="B366" s="182"/>
      <c r="C366" s="182"/>
      <c r="D366" s="178"/>
      <c r="E366" s="178"/>
      <c r="F366" s="118">
        <v>219835</v>
      </c>
      <c r="G366" s="15" t="s">
        <v>565</v>
      </c>
      <c r="H366" s="14" t="s">
        <v>890</v>
      </c>
      <c r="I366" s="9">
        <v>219</v>
      </c>
      <c r="J366" s="20" t="s">
        <v>560</v>
      </c>
      <c r="K366" s="9">
        <v>3</v>
      </c>
      <c r="L366" s="9">
        <v>70</v>
      </c>
      <c r="M366" s="155">
        <f t="shared" si="5"/>
        <v>3</v>
      </c>
    </row>
    <row r="367" spans="1:13" ht="18.75" hidden="1">
      <c r="A367" s="64"/>
      <c r="B367" s="44" t="s">
        <v>566</v>
      </c>
      <c r="C367" s="44"/>
      <c r="D367" s="45"/>
      <c r="E367" s="45"/>
      <c r="F367" s="132"/>
      <c r="G367" s="46"/>
      <c r="H367" s="94"/>
      <c r="I367" s="43"/>
      <c r="J367" s="65"/>
      <c r="K367" s="64"/>
      <c r="L367" s="64"/>
      <c r="M367" s="155">
        <f t="shared" si="5"/>
        <v>0</v>
      </c>
    </row>
    <row r="368" spans="1:13" ht="16.5" customHeight="1" hidden="1">
      <c r="A368" s="176">
        <v>391</v>
      </c>
      <c r="B368" s="174" t="s">
        <v>600</v>
      </c>
      <c r="C368" s="174" t="s">
        <v>1291</v>
      </c>
      <c r="D368" s="176">
        <v>186</v>
      </c>
      <c r="E368" s="176">
        <v>13</v>
      </c>
      <c r="F368" s="118">
        <v>220836</v>
      </c>
      <c r="G368" s="15" t="s">
        <v>567</v>
      </c>
      <c r="H368" s="14" t="s">
        <v>890</v>
      </c>
      <c r="I368" s="9">
        <v>220</v>
      </c>
      <c r="J368" s="20" t="s">
        <v>604</v>
      </c>
      <c r="K368" s="9">
        <v>53</v>
      </c>
      <c r="L368" s="9">
        <v>0</v>
      </c>
      <c r="M368" s="155">
        <f t="shared" si="5"/>
        <v>53</v>
      </c>
    </row>
    <row r="369" spans="1:13" ht="15.75" hidden="1">
      <c r="A369" s="177"/>
      <c r="B369" s="175"/>
      <c r="C369" s="175"/>
      <c r="D369" s="177"/>
      <c r="E369" s="177"/>
      <c r="F369" s="118">
        <v>220840</v>
      </c>
      <c r="G369" s="15" t="s">
        <v>583</v>
      </c>
      <c r="H369" s="14" t="s">
        <v>890</v>
      </c>
      <c r="I369" s="9">
        <v>220</v>
      </c>
      <c r="J369" s="20" t="s">
        <v>590</v>
      </c>
      <c r="K369" s="9">
        <v>12</v>
      </c>
      <c r="L369" s="9">
        <v>10</v>
      </c>
      <c r="M369" s="155">
        <f t="shared" si="5"/>
        <v>12</v>
      </c>
    </row>
    <row r="370" spans="1:13" ht="15.75" hidden="1">
      <c r="A370" s="177"/>
      <c r="B370" s="175"/>
      <c r="C370" s="175"/>
      <c r="D370" s="177"/>
      <c r="E370" s="177"/>
      <c r="F370" s="118">
        <v>220847</v>
      </c>
      <c r="G370" s="15" t="s">
        <v>491</v>
      </c>
      <c r="H370" s="14" t="s">
        <v>890</v>
      </c>
      <c r="I370" s="9">
        <v>220</v>
      </c>
      <c r="J370" s="20" t="s">
        <v>604</v>
      </c>
      <c r="K370" s="9">
        <v>67</v>
      </c>
      <c r="L370" s="9">
        <v>0</v>
      </c>
      <c r="M370" s="155">
        <f t="shared" si="5"/>
        <v>67</v>
      </c>
    </row>
    <row r="371" spans="1:13" ht="15.75" hidden="1">
      <c r="A371" s="177"/>
      <c r="B371" s="175"/>
      <c r="C371" s="175"/>
      <c r="D371" s="177"/>
      <c r="E371" s="177"/>
      <c r="F371" s="81">
        <v>220856</v>
      </c>
      <c r="G371" s="13" t="s">
        <v>594</v>
      </c>
      <c r="H371" s="14" t="s">
        <v>890</v>
      </c>
      <c r="I371" s="9">
        <v>220</v>
      </c>
      <c r="J371" s="18" t="s">
        <v>595</v>
      </c>
      <c r="K371" s="9">
        <v>7</v>
      </c>
      <c r="L371" s="9">
        <v>35</v>
      </c>
      <c r="M371" s="155">
        <f t="shared" si="5"/>
        <v>7</v>
      </c>
    </row>
    <row r="372" spans="1:13" ht="15.75" hidden="1">
      <c r="A372" s="177"/>
      <c r="B372" s="175"/>
      <c r="C372" s="175"/>
      <c r="D372" s="177"/>
      <c r="E372" s="177"/>
      <c r="F372" s="81">
        <v>220857</v>
      </c>
      <c r="G372" s="15" t="s">
        <v>584</v>
      </c>
      <c r="H372" s="14" t="s">
        <v>890</v>
      </c>
      <c r="I372" s="9">
        <v>220</v>
      </c>
      <c r="J372" s="20" t="s">
        <v>591</v>
      </c>
      <c r="K372" s="9">
        <v>10</v>
      </c>
      <c r="L372" s="9">
        <v>22</v>
      </c>
      <c r="M372" s="155">
        <f t="shared" si="5"/>
        <v>10</v>
      </c>
    </row>
    <row r="373" spans="1:13" ht="15.75" hidden="1">
      <c r="A373" s="177"/>
      <c r="B373" s="175"/>
      <c r="C373" s="175"/>
      <c r="D373" s="177"/>
      <c r="E373" s="177"/>
      <c r="F373" s="81">
        <v>220858</v>
      </c>
      <c r="G373" s="13" t="s">
        <v>596</v>
      </c>
      <c r="H373" s="14" t="s">
        <v>890</v>
      </c>
      <c r="I373" s="9">
        <v>220</v>
      </c>
      <c r="J373" s="18" t="s">
        <v>597</v>
      </c>
      <c r="K373" s="9">
        <v>7</v>
      </c>
      <c r="L373" s="9">
        <v>5</v>
      </c>
      <c r="M373" s="155">
        <f t="shared" si="5"/>
        <v>7</v>
      </c>
    </row>
    <row r="374" spans="1:13" ht="15.75" hidden="1">
      <c r="A374" s="177"/>
      <c r="B374" s="175"/>
      <c r="C374" s="175"/>
      <c r="D374" s="177"/>
      <c r="E374" s="177"/>
      <c r="F374" s="118">
        <v>220860</v>
      </c>
      <c r="G374" s="15" t="s">
        <v>574</v>
      </c>
      <c r="H374" s="14" t="s">
        <v>890</v>
      </c>
      <c r="I374" s="9">
        <v>220</v>
      </c>
      <c r="J374" s="20" t="s">
        <v>580</v>
      </c>
      <c r="K374" s="9">
        <v>13</v>
      </c>
      <c r="L374" s="9">
        <v>44</v>
      </c>
      <c r="M374" s="155">
        <f t="shared" si="5"/>
        <v>13</v>
      </c>
    </row>
    <row r="375" spans="1:13" ht="15.75" hidden="1">
      <c r="A375" s="177"/>
      <c r="B375" s="175"/>
      <c r="C375" s="175"/>
      <c r="D375" s="177"/>
      <c r="E375" s="177"/>
      <c r="F375" s="118">
        <v>220863</v>
      </c>
      <c r="G375" s="15" t="s">
        <v>573</v>
      </c>
      <c r="H375" s="14" t="s">
        <v>890</v>
      </c>
      <c r="I375" s="9">
        <v>220</v>
      </c>
      <c r="J375" s="20" t="s">
        <v>579</v>
      </c>
      <c r="K375" s="9">
        <v>3</v>
      </c>
      <c r="L375" s="9">
        <v>45</v>
      </c>
      <c r="M375" s="155">
        <f t="shared" si="5"/>
        <v>3</v>
      </c>
    </row>
    <row r="376" spans="1:13" ht="15.75" hidden="1">
      <c r="A376" s="177"/>
      <c r="B376" s="175"/>
      <c r="C376" s="175"/>
      <c r="D376" s="177"/>
      <c r="E376" s="177"/>
      <c r="F376" s="118">
        <v>220864</v>
      </c>
      <c r="G376" s="15" t="s">
        <v>572</v>
      </c>
      <c r="H376" s="14" t="s">
        <v>890</v>
      </c>
      <c r="I376" s="9">
        <v>220</v>
      </c>
      <c r="J376" s="20" t="s">
        <v>103</v>
      </c>
      <c r="K376" s="9">
        <v>6</v>
      </c>
      <c r="L376" s="9">
        <v>56</v>
      </c>
      <c r="M376" s="155">
        <f t="shared" si="5"/>
        <v>6</v>
      </c>
    </row>
    <row r="377" spans="1:13" ht="15.75" hidden="1">
      <c r="A377" s="177"/>
      <c r="B377" s="175"/>
      <c r="C377" s="175"/>
      <c r="D377" s="177"/>
      <c r="E377" s="177"/>
      <c r="F377" s="118">
        <v>220865</v>
      </c>
      <c r="G377" s="15" t="s">
        <v>586</v>
      </c>
      <c r="H377" s="14" t="s">
        <v>890</v>
      </c>
      <c r="I377" s="9">
        <v>220</v>
      </c>
      <c r="J377" s="20" t="s">
        <v>592</v>
      </c>
      <c r="K377" s="9">
        <v>4</v>
      </c>
      <c r="L377" s="9">
        <v>63</v>
      </c>
      <c r="M377" s="155">
        <f t="shared" si="5"/>
        <v>4</v>
      </c>
    </row>
    <row r="378" spans="1:13" ht="15.75" hidden="1">
      <c r="A378" s="178"/>
      <c r="B378" s="182"/>
      <c r="C378" s="182"/>
      <c r="D378" s="178"/>
      <c r="E378" s="178"/>
      <c r="F378" s="118">
        <v>220866</v>
      </c>
      <c r="G378" s="15" t="s">
        <v>598</v>
      </c>
      <c r="H378" s="14" t="s">
        <v>890</v>
      </c>
      <c r="I378" s="9">
        <v>220</v>
      </c>
      <c r="J378" s="20" t="s">
        <v>599</v>
      </c>
      <c r="K378" s="9">
        <v>4</v>
      </c>
      <c r="L378" s="9">
        <v>95</v>
      </c>
      <c r="M378" s="155">
        <f t="shared" si="5"/>
        <v>4</v>
      </c>
    </row>
    <row r="379" spans="1:13" ht="16.5" customHeight="1" hidden="1">
      <c r="A379" s="176">
        <v>392</v>
      </c>
      <c r="B379" s="174" t="s">
        <v>601</v>
      </c>
      <c r="C379" s="174" t="s">
        <v>1292</v>
      </c>
      <c r="D379" s="176">
        <v>232</v>
      </c>
      <c r="E379" s="176">
        <v>16</v>
      </c>
      <c r="F379" s="118">
        <v>220838</v>
      </c>
      <c r="G379" s="15" t="s">
        <v>571</v>
      </c>
      <c r="H379" s="14" t="s">
        <v>890</v>
      </c>
      <c r="I379" s="9">
        <v>220</v>
      </c>
      <c r="J379" s="20" t="s">
        <v>578</v>
      </c>
      <c r="K379" s="2">
        <v>9</v>
      </c>
      <c r="L379" s="2">
        <v>38</v>
      </c>
      <c r="M379" s="155">
        <f t="shared" si="5"/>
        <v>9</v>
      </c>
    </row>
    <row r="380" spans="1:13" ht="15.75" hidden="1">
      <c r="A380" s="177"/>
      <c r="B380" s="175"/>
      <c r="C380" s="175"/>
      <c r="D380" s="177"/>
      <c r="E380" s="177"/>
      <c r="F380" s="118">
        <v>220839</v>
      </c>
      <c r="G380" s="15" t="s">
        <v>570</v>
      </c>
      <c r="H380" s="14" t="s">
        <v>890</v>
      </c>
      <c r="I380" s="9">
        <v>220</v>
      </c>
      <c r="J380" s="20" t="s">
        <v>577</v>
      </c>
      <c r="K380" s="2">
        <v>10</v>
      </c>
      <c r="L380" s="2">
        <v>22</v>
      </c>
      <c r="M380" s="155">
        <f t="shared" si="5"/>
        <v>10</v>
      </c>
    </row>
    <row r="381" spans="1:13" ht="15.75" hidden="1">
      <c r="A381" s="177"/>
      <c r="B381" s="175"/>
      <c r="C381" s="175"/>
      <c r="D381" s="177"/>
      <c r="E381" s="177"/>
      <c r="F381" s="118">
        <v>220843</v>
      </c>
      <c r="G381" s="15" t="s">
        <v>585</v>
      </c>
      <c r="H381" s="14" t="s">
        <v>890</v>
      </c>
      <c r="I381" s="9">
        <v>220</v>
      </c>
      <c r="J381" s="20" t="s">
        <v>473</v>
      </c>
      <c r="K381" s="2">
        <v>6</v>
      </c>
      <c r="L381" s="2">
        <v>32</v>
      </c>
      <c r="M381" s="155">
        <f t="shared" si="5"/>
        <v>6</v>
      </c>
    </row>
    <row r="382" spans="1:13" ht="15.75" hidden="1">
      <c r="A382" s="177"/>
      <c r="B382" s="175"/>
      <c r="C382" s="175"/>
      <c r="D382" s="177"/>
      <c r="E382" s="177"/>
      <c r="F382" s="118">
        <v>220844</v>
      </c>
      <c r="G382" s="15" t="s">
        <v>602</v>
      </c>
      <c r="H382" s="14" t="s">
        <v>890</v>
      </c>
      <c r="I382" s="9">
        <v>220</v>
      </c>
      <c r="J382" s="20" t="s">
        <v>603</v>
      </c>
      <c r="K382" s="2">
        <v>12</v>
      </c>
      <c r="L382" s="2">
        <v>50</v>
      </c>
      <c r="M382" s="155">
        <f t="shared" si="5"/>
        <v>12</v>
      </c>
    </row>
    <row r="383" spans="1:13" ht="15.75" hidden="1">
      <c r="A383" s="177"/>
      <c r="B383" s="175"/>
      <c r="C383" s="175"/>
      <c r="D383" s="177"/>
      <c r="E383" s="177"/>
      <c r="F383" s="118">
        <v>220845</v>
      </c>
      <c r="G383" s="15" t="s">
        <v>588</v>
      </c>
      <c r="H383" s="14" t="s">
        <v>890</v>
      </c>
      <c r="I383" s="9">
        <v>220</v>
      </c>
      <c r="J383" s="20" t="s">
        <v>593</v>
      </c>
      <c r="K383" s="2">
        <v>8</v>
      </c>
      <c r="L383" s="2">
        <v>32</v>
      </c>
      <c r="M383" s="155">
        <f t="shared" si="5"/>
        <v>8</v>
      </c>
    </row>
    <row r="384" spans="1:13" ht="15.75" hidden="1">
      <c r="A384" s="177"/>
      <c r="B384" s="175"/>
      <c r="C384" s="175"/>
      <c r="D384" s="177"/>
      <c r="E384" s="177"/>
      <c r="F384" s="118">
        <v>220848</v>
      </c>
      <c r="G384" s="15" t="s">
        <v>581</v>
      </c>
      <c r="H384" s="14" t="s">
        <v>890</v>
      </c>
      <c r="I384" s="9">
        <v>220</v>
      </c>
      <c r="J384" s="20" t="s">
        <v>604</v>
      </c>
      <c r="K384" s="2">
        <v>26</v>
      </c>
      <c r="L384" s="2">
        <v>0</v>
      </c>
      <c r="M384" s="155">
        <f t="shared" si="5"/>
        <v>26</v>
      </c>
    </row>
    <row r="385" spans="1:13" ht="15.75" hidden="1">
      <c r="A385" s="177"/>
      <c r="B385" s="175"/>
      <c r="C385" s="175"/>
      <c r="D385" s="177"/>
      <c r="E385" s="177"/>
      <c r="F385" s="118">
        <v>220849</v>
      </c>
      <c r="G385" s="15" t="s">
        <v>587</v>
      </c>
      <c r="H385" s="14" t="s">
        <v>887</v>
      </c>
      <c r="I385" s="9">
        <v>220</v>
      </c>
      <c r="J385" s="20" t="s">
        <v>604</v>
      </c>
      <c r="K385" s="2">
        <v>14</v>
      </c>
      <c r="L385" s="2">
        <v>0</v>
      </c>
      <c r="M385" s="155">
        <f t="shared" si="5"/>
        <v>14</v>
      </c>
    </row>
    <row r="386" spans="1:13" ht="15.75" hidden="1">
      <c r="A386" s="177"/>
      <c r="B386" s="175"/>
      <c r="C386" s="175"/>
      <c r="D386" s="177"/>
      <c r="E386" s="177"/>
      <c r="F386" s="118">
        <v>220850</v>
      </c>
      <c r="G386" s="15" t="s">
        <v>582</v>
      </c>
      <c r="H386" s="14" t="s">
        <v>890</v>
      </c>
      <c r="I386" s="9">
        <v>220</v>
      </c>
      <c r="J386" s="20" t="s">
        <v>604</v>
      </c>
      <c r="K386" s="2">
        <v>46</v>
      </c>
      <c r="L386" s="2">
        <v>0</v>
      </c>
      <c r="M386" s="155">
        <f t="shared" si="5"/>
        <v>46</v>
      </c>
    </row>
    <row r="387" spans="1:13" ht="15.75" hidden="1">
      <c r="A387" s="177"/>
      <c r="B387" s="175"/>
      <c r="C387" s="175"/>
      <c r="D387" s="177"/>
      <c r="E387" s="177"/>
      <c r="F387" s="118">
        <v>220852</v>
      </c>
      <c r="G387" s="15" t="s">
        <v>568</v>
      </c>
      <c r="H387" s="14" t="s">
        <v>890</v>
      </c>
      <c r="I387" s="9">
        <v>220</v>
      </c>
      <c r="J387" s="20" t="s">
        <v>575</v>
      </c>
      <c r="K387" s="9">
        <v>17</v>
      </c>
      <c r="L387" s="9">
        <v>27</v>
      </c>
      <c r="M387" s="155">
        <f t="shared" si="5"/>
        <v>17</v>
      </c>
    </row>
    <row r="388" spans="1:13" ht="15.75" hidden="1">
      <c r="A388" s="177"/>
      <c r="B388" s="175"/>
      <c r="C388" s="175"/>
      <c r="D388" s="177"/>
      <c r="E388" s="177"/>
      <c r="F388" s="118">
        <v>220854</v>
      </c>
      <c r="G388" s="15" t="s">
        <v>569</v>
      </c>
      <c r="H388" s="14" t="s">
        <v>890</v>
      </c>
      <c r="I388" s="9">
        <v>220</v>
      </c>
      <c r="J388" s="20" t="s">
        <v>576</v>
      </c>
      <c r="K388" s="9">
        <v>4</v>
      </c>
      <c r="L388" s="9">
        <v>15</v>
      </c>
      <c r="M388" s="155">
        <f t="shared" si="5"/>
        <v>4</v>
      </c>
    </row>
    <row r="389" spans="1:13" ht="15.75" hidden="1">
      <c r="A389" s="177"/>
      <c r="B389" s="175"/>
      <c r="C389" s="175"/>
      <c r="D389" s="177"/>
      <c r="E389" s="177"/>
      <c r="F389" s="81">
        <v>250224</v>
      </c>
      <c r="G389" s="13" t="s">
        <v>589</v>
      </c>
      <c r="H389" s="14" t="s">
        <v>1161</v>
      </c>
      <c r="I389" s="9">
        <v>220</v>
      </c>
      <c r="J389" s="18" t="s">
        <v>604</v>
      </c>
      <c r="K389" s="9">
        <v>1</v>
      </c>
      <c r="L389" s="9"/>
      <c r="M389" s="155">
        <f t="shared" si="5"/>
        <v>1</v>
      </c>
    </row>
    <row r="390" spans="1:13" ht="50.25" customHeight="1" hidden="1">
      <c r="A390" s="177"/>
      <c r="B390" s="175"/>
      <c r="C390" s="175"/>
      <c r="D390" s="177"/>
      <c r="E390" s="177"/>
      <c r="F390" s="81">
        <v>250139</v>
      </c>
      <c r="G390" s="13" t="s">
        <v>1255</v>
      </c>
      <c r="H390" s="14" t="s">
        <v>1168</v>
      </c>
      <c r="I390" s="9">
        <v>220</v>
      </c>
      <c r="J390" s="18" t="s">
        <v>604</v>
      </c>
      <c r="K390" s="9">
        <v>9</v>
      </c>
      <c r="L390" s="9">
        <v>0</v>
      </c>
      <c r="M390" s="155">
        <f t="shared" si="5"/>
        <v>9</v>
      </c>
    </row>
    <row r="391" spans="1:13" ht="32.25" customHeight="1" hidden="1">
      <c r="A391" s="177"/>
      <c r="B391" s="175"/>
      <c r="C391" s="175"/>
      <c r="D391" s="177"/>
      <c r="E391" s="177"/>
      <c r="F391" s="81">
        <v>250140</v>
      </c>
      <c r="G391" s="13" t="s">
        <v>1180</v>
      </c>
      <c r="H391" s="14" t="s">
        <v>1159</v>
      </c>
      <c r="I391" s="9">
        <v>220</v>
      </c>
      <c r="J391" s="18" t="s">
        <v>604</v>
      </c>
      <c r="K391" s="9">
        <v>55</v>
      </c>
      <c r="L391" s="9">
        <v>0</v>
      </c>
      <c r="M391" s="155">
        <f t="shared" si="5"/>
        <v>55</v>
      </c>
    </row>
    <row r="392" spans="1:13" ht="32.25" customHeight="1" hidden="1">
      <c r="A392" s="177"/>
      <c r="B392" s="175"/>
      <c r="C392" s="175"/>
      <c r="D392" s="177"/>
      <c r="E392" s="177"/>
      <c r="F392" s="81">
        <v>250141</v>
      </c>
      <c r="G392" s="13" t="s">
        <v>1246</v>
      </c>
      <c r="H392" s="14" t="s">
        <v>1159</v>
      </c>
      <c r="I392" s="9">
        <v>220</v>
      </c>
      <c r="J392" s="18" t="s">
        <v>604</v>
      </c>
      <c r="K392" s="9">
        <v>10</v>
      </c>
      <c r="L392" s="9">
        <v>0</v>
      </c>
      <c r="M392" s="155">
        <f t="shared" si="5"/>
        <v>10</v>
      </c>
    </row>
    <row r="393" spans="1:13" ht="31.5" hidden="1">
      <c r="A393" s="177"/>
      <c r="B393" s="175"/>
      <c r="C393" s="175"/>
      <c r="D393" s="177"/>
      <c r="E393" s="177"/>
      <c r="F393" s="81">
        <v>250142</v>
      </c>
      <c r="G393" s="13" t="s">
        <v>1181</v>
      </c>
      <c r="H393" s="14" t="s">
        <v>1168</v>
      </c>
      <c r="I393" s="9">
        <v>220</v>
      </c>
      <c r="J393" s="18" t="s">
        <v>604</v>
      </c>
      <c r="K393" s="9">
        <v>6</v>
      </c>
      <c r="L393" s="9">
        <v>0</v>
      </c>
      <c r="M393" s="155">
        <f t="shared" si="5"/>
        <v>6</v>
      </c>
    </row>
    <row r="394" spans="1:13" ht="18.75" hidden="1">
      <c r="A394" s="52"/>
      <c r="B394" s="36" t="s">
        <v>605</v>
      </c>
      <c r="C394" s="36"/>
      <c r="D394" s="38"/>
      <c r="E394" s="38"/>
      <c r="F394" s="131"/>
      <c r="G394" s="41"/>
      <c r="H394" s="93"/>
      <c r="I394" s="35"/>
      <c r="J394" s="49"/>
      <c r="K394" s="52"/>
      <c r="L394" s="111"/>
      <c r="M394" s="155">
        <f t="shared" si="5"/>
        <v>0</v>
      </c>
    </row>
    <row r="395" spans="1:13" ht="18" customHeight="1" hidden="1">
      <c r="A395" s="176">
        <v>347</v>
      </c>
      <c r="B395" s="174" t="s">
        <v>606</v>
      </c>
      <c r="C395" s="174" t="s">
        <v>607</v>
      </c>
      <c r="D395" s="176">
        <v>107</v>
      </c>
      <c r="E395" s="176">
        <v>8</v>
      </c>
      <c r="F395" s="118">
        <v>221869</v>
      </c>
      <c r="G395" s="15" t="s">
        <v>609</v>
      </c>
      <c r="H395" s="14" t="s">
        <v>890</v>
      </c>
      <c r="I395" s="9">
        <v>221</v>
      </c>
      <c r="J395" s="20" t="s">
        <v>616</v>
      </c>
      <c r="K395" s="9">
        <v>3</v>
      </c>
      <c r="L395" s="9">
        <v>35</v>
      </c>
      <c r="M395" s="155">
        <f t="shared" si="5"/>
        <v>3</v>
      </c>
    </row>
    <row r="396" spans="1:13" ht="15.75" hidden="1">
      <c r="A396" s="177"/>
      <c r="B396" s="175"/>
      <c r="C396" s="175"/>
      <c r="D396" s="177"/>
      <c r="E396" s="177"/>
      <c r="F396" s="118">
        <v>221871</v>
      </c>
      <c r="G396" s="15" t="s">
        <v>608</v>
      </c>
      <c r="H396" s="14" t="s">
        <v>890</v>
      </c>
      <c r="I396" s="9">
        <v>221</v>
      </c>
      <c r="J396" s="20" t="s">
        <v>617</v>
      </c>
      <c r="K396" s="9">
        <v>6</v>
      </c>
      <c r="L396" s="9">
        <v>25</v>
      </c>
      <c r="M396" s="155">
        <f t="shared" si="5"/>
        <v>6</v>
      </c>
    </row>
    <row r="397" spans="1:13" ht="15.75" hidden="1">
      <c r="A397" s="177"/>
      <c r="B397" s="175"/>
      <c r="C397" s="175"/>
      <c r="D397" s="177"/>
      <c r="E397" s="177"/>
      <c r="F397" s="118">
        <v>221873</v>
      </c>
      <c r="G397" s="15" t="s">
        <v>610</v>
      </c>
      <c r="H397" s="14" t="s">
        <v>890</v>
      </c>
      <c r="I397" s="9">
        <v>221</v>
      </c>
      <c r="J397" s="20" t="s">
        <v>618</v>
      </c>
      <c r="K397" s="9">
        <v>1</v>
      </c>
      <c r="L397" s="9">
        <v>26</v>
      </c>
      <c r="M397" s="155">
        <f t="shared" si="5"/>
        <v>1</v>
      </c>
    </row>
    <row r="398" spans="1:13" ht="15.75" hidden="1">
      <c r="A398" s="177"/>
      <c r="B398" s="175"/>
      <c r="C398" s="175"/>
      <c r="D398" s="177"/>
      <c r="E398" s="177"/>
      <c r="F398" s="118">
        <v>221874</v>
      </c>
      <c r="G398" s="15" t="s">
        <v>625</v>
      </c>
      <c r="H398" s="14" t="s">
        <v>890</v>
      </c>
      <c r="I398" s="9">
        <v>221</v>
      </c>
      <c r="J398" s="20" t="s">
        <v>626</v>
      </c>
      <c r="K398" s="9">
        <v>11</v>
      </c>
      <c r="L398" s="9">
        <v>27</v>
      </c>
      <c r="M398" s="155">
        <f t="shared" si="5"/>
        <v>11</v>
      </c>
    </row>
    <row r="399" spans="1:13" ht="15.75" hidden="1">
      <c r="A399" s="177"/>
      <c r="B399" s="175"/>
      <c r="C399" s="175"/>
      <c r="D399" s="177"/>
      <c r="E399" s="177"/>
      <c r="F399" s="118">
        <v>221875</v>
      </c>
      <c r="G399" s="15" t="s">
        <v>627</v>
      </c>
      <c r="H399" s="14" t="s">
        <v>890</v>
      </c>
      <c r="I399" s="9">
        <v>221</v>
      </c>
      <c r="J399" s="20" t="s">
        <v>628</v>
      </c>
      <c r="K399" s="9">
        <v>4</v>
      </c>
      <c r="L399" s="9">
        <v>16</v>
      </c>
      <c r="M399" s="155">
        <f t="shared" si="5"/>
        <v>4</v>
      </c>
    </row>
    <row r="400" spans="1:13" ht="15.75" hidden="1">
      <c r="A400" s="177"/>
      <c r="B400" s="175"/>
      <c r="C400" s="175"/>
      <c r="D400" s="177"/>
      <c r="E400" s="177"/>
      <c r="F400" s="118">
        <v>221877</v>
      </c>
      <c r="G400" s="15" t="s">
        <v>611</v>
      </c>
      <c r="H400" s="14" t="s">
        <v>890</v>
      </c>
      <c r="I400" s="9">
        <v>221</v>
      </c>
      <c r="J400" s="20" t="s">
        <v>619</v>
      </c>
      <c r="K400" s="9">
        <v>4</v>
      </c>
      <c r="L400" s="9">
        <v>20</v>
      </c>
      <c r="M400" s="155">
        <f t="shared" si="5"/>
        <v>4</v>
      </c>
    </row>
    <row r="401" spans="1:13" ht="15.75" hidden="1">
      <c r="A401" s="177"/>
      <c r="B401" s="175"/>
      <c r="C401" s="175"/>
      <c r="D401" s="177"/>
      <c r="E401" s="177"/>
      <c r="F401" s="118">
        <v>221879</v>
      </c>
      <c r="G401" s="15" t="s">
        <v>612</v>
      </c>
      <c r="H401" s="14" t="s">
        <v>890</v>
      </c>
      <c r="I401" s="9">
        <v>221</v>
      </c>
      <c r="J401" s="20" t="s">
        <v>281</v>
      </c>
      <c r="K401" s="9">
        <v>3</v>
      </c>
      <c r="L401" s="9">
        <v>7</v>
      </c>
      <c r="M401" s="155">
        <f t="shared" si="5"/>
        <v>3</v>
      </c>
    </row>
    <row r="402" spans="1:13" ht="15.75" hidden="1">
      <c r="A402" s="177"/>
      <c r="B402" s="175"/>
      <c r="C402" s="175"/>
      <c r="D402" s="177"/>
      <c r="E402" s="177"/>
      <c r="F402" s="118">
        <v>221880</v>
      </c>
      <c r="G402" s="15" t="s">
        <v>613</v>
      </c>
      <c r="H402" s="14" t="s">
        <v>890</v>
      </c>
      <c r="I402" s="9">
        <v>221</v>
      </c>
      <c r="J402" s="20" t="s">
        <v>621</v>
      </c>
      <c r="K402" s="9">
        <v>5</v>
      </c>
      <c r="L402" s="9">
        <v>27</v>
      </c>
      <c r="M402" s="155">
        <f t="shared" si="5"/>
        <v>5</v>
      </c>
    </row>
    <row r="403" spans="1:13" ht="15.75" hidden="1">
      <c r="A403" s="177"/>
      <c r="B403" s="175"/>
      <c r="C403" s="175"/>
      <c r="D403" s="177"/>
      <c r="E403" s="177"/>
      <c r="F403" s="118">
        <v>221881</v>
      </c>
      <c r="G403" s="15" t="s">
        <v>614</v>
      </c>
      <c r="H403" s="14" t="s">
        <v>890</v>
      </c>
      <c r="I403" s="9">
        <v>221</v>
      </c>
      <c r="J403" s="20" t="s">
        <v>620</v>
      </c>
      <c r="K403" s="9">
        <v>4</v>
      </c>
      <c r="L403" s="9">
        <v>27</v>
      </c>
      <c r="M403" s="155">
        <f aca="true" t="shared" si="6" ref="M403:M466">K403</f>
        <v>4</v>
      </c>
    </row>
    <row r="404" spans="1:13" ht="15.75" hidden="1">
      <c r="A404" s="177"/>
      <c r="B404" s="175"/>
      <c r="C404" s="175"/>
      <c r="D404" s="177"/>
      <c r="E404" s="177"/>
      <c r="F404" s="118">
        <v>221882</v>
      </c>
      <c r="G404" s="15" t="s">
        <v>615</v>
      </c>
      <c r="H404" s="14" t="s">
        <v>890</v>
      </c>
      <c r="I404" s="9">
        <v>221</v>
      </c>
      <c r="J404" s="20" t="s">
        <v>622</v>
      </c>
      <c r="K404" s="9">
        <v>11</v>
      </c>
      <c r="L404" s="9">
        <v>7</v>
      </c>
      <c r="M404" s="155">
        <f t="shared" si="6"/>
        <v>11</v>
      </c>
    </row>
    <row r="405" spans="1:13" ht="15.75" hidden="1">
      <c r="A405" s="177"/>
      <c r="B405" s="175"/>
      <c r="C405" s="175"/>
      <c r="D405" s="177"/>
      <c r="E405" s="177"/>
      <c r="F405" s="118">
        <v>221883</v>
      </c>
      <c r="G405" s="15" t="s">
        <v>491</v>
      </c>
      <c r="H405" s="14" t="s">
        <v>890</v>
      </c>
      <c r="I405" s="9">
        <v>221</v>
      </c>
      <c r="J405" s="20" t="s">
        <v>623</v>
      </c>
      <c r="K405" s="9">
        <v>26</v>
      </c>
      <c r="L405" s="9">
        <v>0</v>
      </c>
      <c r="M405" s="155">
        <f t="shared" si="6"/>
        <v>26</v>
      </c>
    </row>
    <row r="406" spans="1:13" ht="15.75" hidden="1">
      <c r="A406" s="177"/>
      <c r="B406" s="175"/>
      <c r="C406" s="175"/>
      <c r="D406" s="177"/>
      <c r="E406" s="177"/>
      <c r="F406" s="118">
        <v>221884</v>
      </c>
      <c r="G406" s="15" t="s">
        <v>415</v>
      </c>
      <c r="H406" s="14" t="s">
        <v>890</v>
      </c>
      <c r="I406" s="9">
        <v>221</v>
      </c>
      <c r="J406" s="20" t="s">
        <v>624</v>
      </c>
      <c r="K406" s="9">
        <v>28</v>
      </c>
      <c r="L406" s="9">
        <v>1</v>
      </c>
      <c r="M406" s="155">
        <f t="shared" si="6"/>
        <v>28</v>
      </c>
    </row>
    <row r="407" spans="1:13" ht="47.25" hidden="1">
      <c r="A407" s="178"/>
      <c r="B407" s="182"/>
      <c r="C407" s="182"/>
      <c r="D407" s="178"/>
      <c r="E407" s="178"/>
      <c r="F407" s="124">
        <v>250246</v>
      </c>
      <c r="G407" s="16" t="s">
        <v>1198</v>
      </c>
      <c r="H407" s="40" t="s">
        <v>1159</v>
      </c>
      <c r="I407" s="9">
        <v>221</v>
      </c>
      <c r="J407" s="20" t="s">
        <v>624</v>
      </c>
      <c r="K407" s="8">
        <v>1</v>
      </c>
      <c r="L407" s="8">
        <v>0</v>
      </c>
      <c r="M407" s="155">
        <f t="shared" si="6"/>
        <v>1</v>
      </c>
    </row>
    <row r="408" spans="1:13" ht="18.75" hidden="1">
      <c r="A408" s="52"/>
      <c r="B408" s="36" t="s">
        <v>629</v>
      </c>
      <c r="C408" s="36"/>
      <c r="D408" s="38"/>
      <c r="E408" s="38"/>
      <c r="F408" s="131"/>
      <c r="G408" s="41"/>
      <c r="H408" s="93"/>
      <c r="I408" s="35"/>
      <c r="J408" s="49"/>
      <c r="K408" s="52"/>
      <c r="L408" s="52"/>
      <c r="M408" s="155">
        <f t="shared" si="6"/>
        <v>0</v>
      </c>
    </row>
    <row r="409" spans="1:13" ht="16.5" customHeight="1" hidden="1">
      <c r="A409" s="176">
        <v>348</v>
      </c>
      <c r="B409" s="174" t="s">
        <v>1194</v>
      </c>
      <c r="C409" s="174" t="s">
        <v>1293</v>
      </c>
      <c r="D409" s="176">
        <v>157</v>
      </c>
      <c r="E409" s="176">
        <v>11</v>
      </c>
      <c r="F409" s="118">
        <v>222885</v>
      </c>
      <c r="G409" s="15" t="s">
        <v>630</v>
      </c>
      <c r="H409" s="14" t="s">
        <v>890</v>
      </c>
      <c r="I409" s="9">
        <v>222</v>
      </c>
      <c r="J409" s="20" t="s">
        <v>635</v>
      </c>
      <c r="K409" s="9">
        <v>85</v>
      </c>
      <c r="L409" s="9">
        <v>3</v>
      </c>
      <c r="M409" s="155">
        <f t="shared" si="6"/>
        <v>85</v>
      </c>
    </row>
    <row r="410" spans="1:13" ht="15.75" hidden="1">
      <c r="A410" s="177"/>
      <c r="B410" s="175"/>
      <c r="C410" s="175"/>
      <c r="D410" s="177"/>
      <c r="E410" s="177"/>
      <c r="F410" s="118">
        <v>222887</v>
      </c>
      <c r="G410" s="15" t="s">
        <v>640</v>
      </c>
      <c r="H410" s="14" t="s">
        <v>890</v>
      </c>
      <c r="I410" s="9">
        <v>222</v>
      </c>
      <c r="J410" s="20" t="s">
        <v>636</v>
      </c>
      <c r="K410" s="9">
        <v>10</v>
      </c>
      <c r="L410" s="9">
        <v>52</v>
      </c>
      <c r="M410" s="155">
        <f t="shared" si="6"/>
        <v>10</v>
      </c>
    </row>
    <row r="411" spans="1:13" ht="15.75" hidden="1">
      <c r="A411" s="177"/>
      <c r="B411" s="175"/>
      <c r="C411" s="175"/>
      <c r="D411" s="177"/>
      <c r="E411" s="177"/>
      <c r="F411" s="118">
        <v>222888</v>
      </c>
      <c r="G411" s="15" t="s">
        <v>631</v>
      </c>
      <c r="H411" s="14" t="s">
        <v>890</v>
      </c>
      <c r="I411" s="9">
        <v>222</v>
      </c>
      <c r="J411" s="20" t="s">
        <v>290</v>
      </c>
      <c r="K411" s="9">
        <v>2</v>
      </c>
      <c r="L411" s="9">
        <v>28</v>
      </c>
      <c r="M411" s="155">
        <f t="shared" si="6"/>
        <v>2</v>
      </c>
    </row>
    <row r="412" spans="1:13" ht="15.75" hidden="1">
      <c r="A412" s="177"/>
      <c r="B412" s="175"/>
      <c r="C412" s="175"/>
      <c r="D412" s="177"/>
      <c r="E412" s="177"/>
      <c r="F412" s="118">
        <v>222890</v>
      </c>
      <c r="G412" s="15" t="s">
        <v>632</v>
      </c>
      <c r="H412" s="14" t="s">
        <v>890</v>
      </c>
      <c r="I412" s="9">
        <v>222</v>
      </c>
      <c r="J412" s="20" t="s">
        <v>637</v>
      </c>
      <c r="K412" s="9">
        <v>5</v>
      </c>
      <c r="L412" s="9">
        <v>48</v>
      </c>
      <c r="M412" s="155">
        <f t="shared" si="6"/>
        <v>5</v>
      </c>
    </row>
    <row r="413" spans="1:13" ht="15.75" hidden="1">
      <c r="A413" s="177"/>
      <c r="B413" s="175"/>
      <c r="C413" s="175"/>
      <c r="D413" s="177"/>
      <c r="E413" s="177"/>
      <c r="F413" s="118">
        <v>222892</v>
      </c>
      <c r="G413" s="15" t="s">
        <v>633</v>
      </c>
      <c r="H413" s="14" t="s">
        <v>890</v>
      </c>
      <c r="I413" s="9">
        <v>222</v>
      </c>
      <c r="J413" s="20" t="s">
        <v>638</v>
      </c>
      <c r="K413" s="9">
        <v>15</v>
      </c>
      <c r="L413" s="9">
        <v>7</v>
      </c>
      <c r="M413" s="155">
        <f t="shared" si="6"/>
        <v>15</v>
      </c>
    </row>
    <row r="414" spans="1:13" ht="15.75" hidden="1">
      <c r="A414" s="177"/>
      <c r="B414" s="175"/>
      <c r="C414" s="175"/>
      <c r="D414" s="177"/>
      <c r="E414" s="177"/>
      <c r="F414" s="118">
        <v>222893</v>
      </c>
      <c r="G414" s="15" t="s">
        <v>634</v>
      </c>
      <c r="H414" s="14" t="s">
        <v>890</v>
      </c>
      <c r="I414" s="9">
        <v>222</v>
      </c>
      <c r="J414" s="20" t="s">
        <v>639</v>
      </c>
      <c r="K414" s="9">
        <v>6</v>
      </c>
      <c r="L414" s="9">
        <v>7</v>
      </c>
      <c r="M414" s="155">
        <f t="shared" si="6"/>
        <v>6</v>
      </c>
    </row>
    <row r="415" spans="1:13" ht="15.75" hidden="1">
      <c r="A415" s="177"/>
      <c r="B415" s="175"/>
      <c r="C415" s="175"/>
      <c r="D415" s="177"/>
      <c r="E415" s="177"/>
      <c r="F415" s="118">
        <v>222896</v>
      </c>
      <c r="G415" s="15" t="s">
        <v>384</v>
      </c>
      <c r="H415" s="14" t="s">
        <v>890</v>
      </c>
      <c r="I415" s="9">
        <v>222</v>
      </c>
      <c r="J415" s="20" t="s">
        <v>311</v>
      </c>
      <c r="K415" s="9">
        <v>12</v>
      </c>
      <c r="L415" s="9">
        <v>32</v>
      </c>
      <c r="M415" s="155">
        <f t="shared" si="6"/>
        <v>12</v>
      </c>
    </row>
    <row r="416" spans="1:13" ht="15.75" hidden="1">
      <c r="A416" s="177"/>
      <c r="B416" s="175"/>
      <c r="C416" s="175"/>
      <c r="D416" s="177"/>
      <c r="E416" s="177"/>
      <c r="F416" s="119">
        <v>222897</v>
      </c>
      <c r="G416" s="16" t="s">
        <v>248</v>
      </c>
      <c r="H416" s="14" t="s">
        <v>890</v>
      </c>
      <c r="I416" s="9">
        <v>222</v>
      </c>
      <c r="J416" s="21" t="s">
        <v>249</v>
      </c>
      <c r="K416" s="8">
        <v>22</v>
      </c>
      <c r="L416" s="8">
        <v>30</v>
      </c>
      <c r="M416" s="155">
        <f t="shared" si="6"/>
        <v>22</v>
      </c>
    </row>
    <row r="417" spans="1:13" ht="15.75" customHeight="1" hidden="1">
      <c r="A417" s="176">
        <v>349</v>
      </c>
      <c r="B417" s="174" t="s">
        <v>1193</v>
      </c>
      <c r="C417" s="174" t="s">
        <v>1294</v>
      </c>
      <c r="D417" s="176">
        <v>140</v>
      </c>
      <c r="E417" s="176">
        <v>10</v>
      </c>
      <c r="F417" s="118">
        <v>222894</v>
      </c>
      <c r="G417" s="15" t="s">
        <v>751</v>
      </c>
      <c r="H417" s="14" t="s">
        <v>890</v>
      </c>
      <c r="I417" s="9">
        <v>222</v>
      </c>
      <c r="J417" s="20" t="s">
        <v>635</v>
      </c>
      <c r="K417" s="9">
        <v>43</v>
      </c>
      <c r="L417" s="9">
        <v>3</v>
      </c>
      <c r="M417" s="155">
        <f t="shared" si="6"/>
        <v>43</v>
      </c>
    </row>
    <row r="418" spans="1:13" ht="15.75" hidden="1">
      <c r="A418" s="177"/>
      <c r="B418" s="175"/>
      <c r="C418" s="175"/>
      <c r="D418" s="177"/>
      <c r="E418" s="177"/>
      <c r="F418" s="118">
        <v>222895</v>
      </c>
      <c r="G418" s="15" t="s">
        <v>641</v>
      </c>
      <c r="H418" s="14" t="s">
        <v>890</v>
      </c>
      <c r="I418" s="9">
        <v>222</v>
      </c>
      <c r="J418" s="20" t="s">
        <v>635</v>
      </c>
      <c r="K418" s="9">
        <v>14</v>
      </c>
      <c r="L418" s="9">
        <v>3</v>
      </c>
      <c r="M418" s="155">
        <f t="shared" si="6"/>
        <v>14</v>
      </c>
    </row>
    <row r="419" spans="1:13" ht="15.75" hidden="1">
      <c r="A419" s="177"/>
      <c r="B419" s="175"/>
      <c r="C419" s="175"/>
      <c r="D419" s="177"/>
      <c r="E419" s="177"/>
      <c r="F419" s="118">
        <v>222898</v>
      </c>
      <c r="G419" s="15" t="s">
        <v>642</v>
      </c>
      <c r="H419" s="14" t="s">
        <v>890</v>
      </c>
      <c r="I419" s="9">
        <v>222</v>
      </c>
      <c r="J419" s="20" t="s">
        <v>644</v>
      </c>
      <c r="K419" s="9">
        <v>12</v>
      </c>
      <c r="L419" s="9">
        <v>70</v>
      </c>
      <c r="M419" s="155">
        <f t="shared" si="6"/>
        <v>12</v>
      </c>
    </row>
    <row r="420" spans="1:13" ht="48.75" customHeight="1" hidden="1">
      <c r="A420" s="177"/>
      <c r="B420" s="175"/>
      <c r="C420" s="175"/>
      <c r="D420" s="177"/>
      <c r="E420" s="177"/>
      <c r="F420" s="81">
        <v>250151</v>
      </c>
      <c r="G420" s="13" t="s">
        <v>1179</v>
      </c>
      <c r="H420" s="14" t="s">
        <v>1159</v>
      </c>
      <c r="I420" s="9">
        <v>222</v>
      </c>
      <c r="J420" s="18" t="s">
        <v>635</v>
      </c>
      <c r="K420" s="9">
        <v>65</v>
      </c>
      <c r="L420" s="9">
        <v>0</v>
      </c>
      <c r="M420" s="155">
        <f t="shared" si="6"/>
        <v>65</v>
      </c>
    </row>
    <row r="421" spans="1:13" ht="15.75" hidden="1">
      <c r="A421" s="178"/>
      <c r="B421" s="182"/>
      <c r="C421" s="182"/>
      <c r="D421" s="178"/>
      <c r="E421" s="178"/>
      <c r="F421" s="81">
        <v>250232</v>
      </c>
      <c r="G421" s="13" t="s">
        <v>643</v>
      </c>
      <c r="H421" s="14" t="s">
        <v>1161</v>
      </c>
      <c r="I421" s="9">
        <v>222</v>
      </c>
      <c r="J421" s="18" t="s">
        <v>635</v>
      </c>
      <c r="K421" s="9">
        <v>6</v>
      </c>
      <c r="L421" s="9">
        <v>0</v>
      </c>
      <c r="M421" s="155">
        <f t="shared" si="6"/>
        <v>6</v>
      </c>
    </row>
    <row r="422" spans="1:13" ht="18.75" hidden="1">
      <c r="A422" s="64"/>
      <c r="B422" s="44" t="s">
        <v>645</v>
      </c>
      <c r="C422" s="44"/>
      <c r="D422" s="45"/>
      <c r="E422" s="45"/>
      <c r="F422" s="132"/>
      <c r="G422" s="46"/>
      <c r="H422" s="94"/>
      <c r="I422" s="43"/>
      <c r="J422" s="65"/>
      <c r="K422" s="64"/>
      <c r="L422" s="64"/>
      <c r="M422" s="155">
        <f t="shared" si="6"/>
        <v>0</v>
      </c>
    </row>
    <row r="423" spans="1:13" ht="16.5" customHeight="1" hidden="1">
      <c r="A423" s="176">
        <v>350</v>
      </c>
      <c r="B423" s="174" t="s">
        <v>646</v>
      </c>
      <c r="C423" s="174" t="s">
        <v>1295</v>
      </c>
      <c r="D423" s="176">
        <v>102</v>
      </c>
      <c r="E423" s="176">
        <v>7</v>
      </c>
      <c r="F423" s="118">
        <v>223899</v>
      </c>
      <c r="G423" s="15" t="s">
        <v>518</v>
      </c>
      <c r="H423" s="14" t="s">
        <v>890</v>
      </c>
      <c r="I423" s="9">
        <v>223</v>
      </c>
      <c r="J423" s="20" t="s">
        <v>657</v>
      </c>
      <c r="K423" s="9">
        <v>27</v>
      </c>
      <c r="L423" s="9">
        <v>0</v>
      </c>
      <c r="M423" s="155">
        <f t="shared" si="6"/>
        <v>27</v>
      </c>
    </row>
    <row r="424" spans="1:13" ht="15.75" hidden="1">
      <c r="A424" s="177"/>
      <c r="B424" s="175"/>
      <c r="C424" s="175"/>
      <c r="D424" s="177"/>
      <c r="E424" s="177"/>
      <c r="F424" s="118">
        <v>223900</v>
      </c>
      <c r="G424" s="15" t="s">
        <v>647</v>
      </c>
      <c r="H424" s="14" t="s">
        <v>890</v>
      </c>
      <c r="I424" s="9">
        <v>223</v>
      </c>
      <c r="J424" s="20" t="s">
        <v>658</v>
      </c>
      <c r="K424" s="9">
        <v>6</v>
      </c>
      <c r="L424" s="9">
        <v>6</v>
      </c>
      <c r="M424" s="155">
        <f t="shared" si="6"/>
        <v>6</v>
      </c>
    </row>
    <row r="425" spans="1:13" ht="15.75" hidden="1">
      <c r="A425" s="177"/>
      <c r="B425" s="175"/>
      <c r="C425" s="175"/>
      <c r="D425" s="177"/>
      <c r="E425" s="177"/>
      <c r="F425" s="118">
        <v>223901</v>
      </c>
      <c r="G425" s="15" t="s">
        <v>648</v>
      </c>
      <c r="H425" s="14" t="s">
        <v>890</v>
      </c>
      <c r="I425" s="9">
        <v>223</v>
      </c>
      <c r="J425" s="20" t="s">
        <v>659</v>
      </c>
      <c r="K425" s="9">
        <v>8</v>
      </c>
      <c r="L425" s="9">
        <v>10</v>
      </c>
      <c r="M425" s="155">
        <f t="shared" si="6"/>
        <v>8</v>
      </c>
    </row>
    <row r="426" spans="1:13" ht="15.75" hidden="1">
      <c r="A426" s="177"/>
      <c r="B426" s="175"/>
      <c r="C426" s="175"/>
      <c r="D426" s="177"/>
      <c r="E426" s="177"/>
      <c r="F426" s="118">
        <v>223902</v>
      </c>
      <c r="G426" s="15" t="s">
        <v>649</v>
      </c>
      <c r="H426" s="14" t="s">
        <v>890</v>
      </c>
      <c r="I426" s="9">
        <v>223</v>
      </c>
      <c r="J426" s="20" t="s">
        <v>660</v>
      </c>
      <c r="K426" s="9">
        <v>3</v>
      </c>
      <c r="L426" s="9">
        <v>30</v>
      </c>
      <c r="M426" s="155">
        <f t="shared" si="6"/>
        <v>3</v>
      </c>
    </row>
    <row r="427" spans="1:13" ht="15.75" hidden="1">
      <c r="A427" s="177"/>
      <c r="B427" s="175"/>
      <c r="C427" s="175"/>
      <c r="D427" s="177"/>
      <c r="E427" s="177"/>
      <c r="F427" s="118">
        <v>223903</v>
      </c>
      <c r="G427" s="15" t="s">
        <v>650</v>
      </c>
      <c r="H427" s="14" t="s">
        <v>890</v>
      </c>
      <c r="I427" s="9">
        <v>223</v>
      </c>
      <c r="J427" s="20" t="s">
        <v>661</v>
      </c>
      <c r="K427" s="9">
        <v>9</v>
      </c>
      <c r="L427" s="9">
        <v>30</v>
      </c>
      <c r="M427" s="155">
        <f t="shared" si="6"/>
        <v>9</v>
      </c>
    </row>
    <row r="428" spans="1:13" ht="15.75" hidden="1">
      <c r="A428" s="177"/>
      <c r="B428" s="175"/>
      <c r="C428" s="175"/>
      <c r="D428" s="177"/>
      <c r="E428" s="177"/>
      <c r="F428" s="118">
        <v>223904</v>
      </c>
      <c r="G428" s="15" t="s">
        <v>651</v>
      </c>
      <c r="H428" s="14" t="s">
        <v>890</v>
      </c>
      <c r="I428" s="9">
        <v>223</v>
      </c>
      <c r="J428" s="20" t="s">
        <v>662</v>
      </c>
      <c r="K428" s="9">
        <v>2</v>
      </c>
      <c r="L428" s="9">
        <v>30</v>
      </c>
      <c r="M428" s="155">
        <f t="shared" si="6"/>
        <v>2</v>
      </c>
    </row>
    <row r="429" spans="1:13" ht="15.75" hidden="1">
      <c r="A429" s="177"/>
      <c r="B429" s="175"/>
      <c r="C429" s="175"/>
      <c r="D429" s="177"/>
      <c r="E429" s="177"/>
      <c r="F429" s="118">
        <v>223905</v>
      </c>
      <c r="G429" s="15" t="s">
        <v>652</v>
      </c>
      <c r="H429" s="14" t="s">
        <v>890</v>
      </c>
      <c r="I429" s="9">
        <v>223</v>
      </c>
      <c r="J429" s="20" t="s">
        <v>663</v>
      </c>
      <c r="K429" s="9">
        <v>4</v>
      </c>
      <c r="L429" s="9">
        <v>65</v>
      </c>
      <c r="M429" s="155">
        <f t="shared" si="6"/>
        <v>4</v>
      </c>
    </row>
    <row r="430" spans="1:13" ht="15.75" hidden="1">
      <c r="A430" s="177"/>
      <c r="B430" s="175"/>
      <c r="C430" s="175"/>
      <c r="D430" s="177"/>
      <c r="E430" s="177"/>
      <c r="F430" s="118">
        <v>223907</v>
      </c>
      <c r="G430" s="15" t="s">
        <v>667</v>
      </c>
      <c r="H430" s="14" t="s">
        <v>890</v>
      </c>
      <c r="I430" s="9">
        <v>223</v>
      </c>
      <c r="J430" s="20" t="s">
        <v>668</v>
      </c>
      <c r="K430" s="9">
        <v>9</v>
      </c>
      <c r="L430" s="9">
        <v>25</v>
      </c>
      <c r="M430" s="155">
        <f t="shared" si="6"/>
        <v>9</v>
      </c>
    </row>
    <row r="431" spans="1:13" ht="15.75" hidden="1">
      <c r="A431" s="177"/>
      <c r="B431" s="175"/>
      <c r="C431" s="175"/>
      <c r="D431" s="177"/>
      <c r="E431" s="177"/>
      <c r="F431" s="118">
        <v>223908</v>
      </c>
      <c r="G431" s="15" t="s">
        <v>653</v>
      </c>
      <c r="H431" s="14" t="s">
        <v>890</v>
      </c>
      <c r="I431" s="9">
        <v>223</v>
      </c>
      <c r="J431" s="20" t="s">
        <v>664</v>
      </c>
      <c r="K431" s="9">
        <v>12</v>
      </c>
      <c r="L431" s="9">
        <v>35</v>
      </c>
      <c r="M431" s="155">
        <f t="shared" si="6"/>
        <v>12</v>
      </c>
    </row>
    <row r="432" spans="1:13" ht="15.75" hidden="1">
      <c r="A432" s="177"/>
      <c r="B432" s="175"/>
      <c r="C432" s="175"/>
      <c r="D432" s="177"/>
      <c r="E432" s="177"/>
      <c r="F432" s="118">
        <v>223911</v>
      </c>
      <c r="G432" s="15" t="s">
        <v>654</v>
      </c>
      <c r="H432" s="14" t="s">
        <v>890</v>
      </c>
      <c r="I432" s="9">
        <v>223</v>
      </c>
      <c r="J432" s="20" t="s">
        <v>665</v>
      </c>
      <c r="K432" s="9">
        <v>7</v>
      </c>
      <c r="L432" s="9">
        <v>75</v>
      </c>
      <c r="M432" s="155">
        <f t="shared" si="6"/>
        <v>7</v>
      </c>
    </row>
    <row r="433" spans="1:13" ht="15.75" hidden="1">
      <c r="A433" s="177"/>
      <c r="B433" s="175"/>
      <c r="C433" s="175"/>
      <c r="D433" s="177"/>
      <c r="E433" s="177"/>
      <c r="F433" s="118">
        <v>223200</v>
      </c>
      <c r="G433" s="15" t="s">
        <v>655</v>
      </c>
      <c r="H433" s="14" t="s">
        <v>890</v>
      </c>
      <c r="I433" s="9">
        <v>223</v>
      </c>
      <c r="J433" s="20" t="s">
        <v>666</v>
      </c>
      <c r="K433" s="9">
        <v>6</v>
      </c>
      <c r="L433" s="9">
        <v>60</v>
      </c>
      <c r="M433" s="155">
        <f t="shared" si="6"/>
        <v>6</v>
      </c>
    </row>
    <row r="434" spans="1:13" ht="15.75" hidden="1">
      <c r="A434" s="178"/>
      <c r="B434" s="182"/>
      <c r="C434" s="182"/>
      <c r="D434" s="178"/>
      <c r="E434" s="178"/>
      <c r="F434" s="81">
        <v>250239</v>
      </c>
      <c r="G434" s="13" t="s">
        <v>656</v>
      </c>
      <c r="H434" s="14" t="s">
        <v>1162</v>
      </c>
      <c r="I434" s="9">
        <v>223</v>
      </c>
      <c r="J434" s="18" t="s">
        <v>657</v>
      </c>
      <c r="K434" s="9">
        <v>9</v>
      </c>
      <c r="L434" s="9">
        <v>0</v>
      </c>
      <c r="M434" s="155">
        <f t="shared" si="6"/>
        <v>9</v>
      </c>
    </row>
    <row r="435" spans="1:13" ht="18.75" hidden="1">
      <c r="A435" s="52"/>
      <c r="B435" s="36" t="s">
        <v>669</v>
      </c>
      <c r="C435" s="36"/>
      <c r="D435" s="38"/>
      <c r="E435" s="38"/>
      <c r="F435" s="131"/>
      <c r="G435" s="41"/>
      <c r="H435" s="93"/>
      <c r="I435" s="35"/>
      <c r="J435" s="49"/>
      <c r="K435" s="52">
        <f>SUM(K423:K434)</f>
        <v>102</v>
      </c>
      <c r="L435" s="111"/>
      <c r="M435" s="155">
        <f t="shared" si="6"/>
        <v>102</v>
      </c>
    </row>
    <row r="436" spans="1:13" ht="18" customHeight="1" hidden="1">
      <c r="A436" s="176">
        <v>351</v>
      </c>
      <c r="B436" s="174" t="s">
        <v>672</v>
      </c>
      <c r="C436" s="174" t="s">
        <v>1296</v>
      </c>
      <c r="D436" s="176">
        <v>123</v>
      </c>
      <c r="E436" s="176">
        <v>9</v>
      </c>
      <c r="F436" s="118">
        <v>224912</v>
      </c>
      <c r="G436" s="15" t="s">
        <v>671</v>
      </c>
      <c r="H436" s="14" t="s">
        <v>890</v>
      </c>
      <c r="I436" s="9">
        <v>224</v>
      </c>
      <c r="J436" s="18" t="s">
        <v>700</v>
      </c>
      <c r="K436" s="9">
        <v>41</v>
      </c>
      <c r="L436" s="9">
        <v>0</v>
      </c>
      <c r="M436" s="155">
        <f t="shared" si="6"/>
        <v>41</v>
      </c>
    </row>
    <row r="437" spans="1:13" ht="15.75" hidden="1">
      <c r="A437" s="177"/>
      <c r="B437" s="175"/>
      <c r="C437" s="175"/>
      <c r="D437" s="177"/>
      <c r="E437" s="177"/>
      <c r="F437" s="118">
        <v>224914</v>
      </c>
      <c r="G437" s="15" t="s">
        <v>673</v>
      </c>
      <c r="H437" s="14" t="s">
        <v>890</v>
      </c>
      <c r="I437" s="9">
        <v>224</v>
      </c>
      <c r="J437" s="18" t="s">
        <v>674</v>
      </c>
      <c r="K437" s="9">
        <v>9</v>
      </c>
      <c r="L437" s="9">
        <v>20</v>
      </c>
      <c r="M437" s="155">
        <f t="shared" si="6"/>
        <v>9</v>
      </c>
    </row>
    <row r="438" spans="1:13" ht="15.75" hidden="1">
      <c r="A438" s="177"/>
      <c r="B438" s="175"/>
      <c r="C438" s="175"/>
      <c r="D438" s="177"/>
      <c r="E438" s="177"/>
      <c r="F438" s="118">
        <v>224915</v>
      </c>
      <c r="G438" s="15" t="s">
        <v>675</v>
      </c>
      <c r="H438" s="14" t="s">
        <v>890</v>
      </c>
      <c r="I438" s="9">
        <v>224</v>
      </c>
      <c r="J438" s="18" t="s">
        <v>676</v>
      </c>
      <c r="K438" s="9">
        <v>6</v>
      </c>
      <c r="L438" s="9">
        <v>60</v>
      </c>
      <c r="M438" s="155">
        <f t="shared" si="6"/>
        <v>6</v>
      </c>
    </row>
    <row r="439" spans="1:13" ht="15.75" hidden="1">
      <c r="A439" s="177"/>
      <c r="B439" s="175"/>
      <c r="C439" s="175"/>
      <c r="D439" s="177"/>
      <c r="E439" s="177"/>
      <c r="F439" s="118">
        <v>224916</v>
      </c>
      <c r="G439" s="15" t="s">
        <v>685</v>
      </c>
      <c r="H439" s="14" t="s">
        <v>890</v>
      </c>
      <c r="I439" s="9">
        <v>224</v>
      </c>
      <c r="J439" s="18" t="s">
        <v>677</v>
      </c>
      <c r="K439" s="9">
        <v>11</v>
      </c>
      <c r="L439" s="9">
        <v>35</v>
      </c>
      <c r="M439" s="155">
        <f t="shared" si="6"/>
        <v>11</v>
      </c>
    </row>
    <row r="440" spans="1:13" ht="15.75" hidden="1">
      <c r="A440" s="177"/>
      <c r="B440" s="175"/>
      <c r="C440" s="175"/>
      <c r="D440" s="177"/>
      <c r="E440" s="177"/>
      <c r="F440" s="118">
        <v>224917</v>
      </c>
      <c r="G440" s="15" t="s">
        <v>678</v>
      </c>
      <c r="H440" s="14" t="s">
        <v>890</v>
      </c>
      <c r="I440" s="9">
        <v>224</v>
      </c>
      <c r="J440" s="18" t="s">
        <v>679</v>
      </c>
      <c r="K440" s="9">
        <v>10</v>
      </c>
      <c r="L440" s="9">
        <v>60</v>
      </c>
      <c r="M440" s="155">
        <f t="shared" si="6"/>
        <v>10</v>
      </c>
    </row>
    <row r="441" spans="1:13" ht="15.75" hidden="1">
      <c r="A441" s="177"/>
      <c r="B441" s="175"/>
      <c r="C441" s="175"/>
      <c r="D441" s="177"/>
      <c r="E441" s="177"/>
      <c r="F441" s="118">
        <v>224918</v>
      </c>
      <c r="G441" s="15" t="s">
        <v>680</v>
      </c>
      <c r="H441" s="14" t="s">
        <v>890</v>
      </c>
      <c r="I441" s="9">
        <v>224</v>
      </c>
      <c r="J441" s="18" t="s">
        <v>681</v>
      </c>
      <c r="K441" s="9">
        <v>9</v>
      </c>
      <c r="L441" s="9">
        <v>45</v>
      </c>
      <c r="M441" s="155">
        <f t="shared" si="6"/>
        <v>9</v>
      </c>
    </row>
    <row r="442" spans="1:13" ht="15.75" hidden="1">
      <c r="A442" s="177"/>
      <c r="B442" s="175"/>
      <c r="C442" s="175"/>
      <c r="D442" s="177"/>
      <c r="E442" s="177"/>
      <c r="F442" s="118">
        <v>224919</v>
      </c>
      <c r="G442" s="15" t="s">
        <v>670</v>
      </c>
      <c r="H442" s="14" t="s">
        <v>890</v>
      </c>
      <c r="I442" s="9">
        <v>224</v>
      </c>
      <c r="J442" s="18" t="s">
        <v>682</v>
      </c>
      <c r="K442" s="9">
        <v>13</v>
      </c>
      <c r="L442" s="9">
        <v>75</v>
      </c>
      <c r="M442" s="155">
        <f t="shared" si="6"/>
        <v>13</v>
      </c>
    </row>
    <row r="443" spans="1:13" ht="15.75" hidden="1">
      <c r="A443" s="177"/>
      <c r="B443" s="175"/>
      <c r="C443" s="175"/>
      <c r="D443" s="177"/>
      <c r="E443" s="177"/>
      <c r="F443" s="118">
        <v>224920</v>
      </c>
      <c r="G443" s="15" t="s">
        <v>684</v>
      </c>
      <c r="H443" s="14" t="s">
        <v>890</v>
      </c>
      <c r="I443" s="9">
        <v>224</v>
      </c>
      <c r="J443" s="18" t="s">
        <v>699</v>
      </c>
      <c r="K443" s="9">
        <v>11</v>
      </c>
      <c r="L443" s="9">
        <v>35</v>
      </c>
      <c r="M443" s="155">
        <f t="shared" si="6"/>
        <v>11</v>
      </c>
    </row>
    <row r="444" spans="1:13" ht="18.75" customHeight="1" hidden="1">
      <c r="A444" s="178"/>
      <c r="B444" s="182"/>
      <c r="C444" s="182"/>
      <c r="D444" s="178"/>
      <c r="E444" s="178"/>
      <c r="F444" s="121">
        <v>224921</v>
      </c>
      <c r="G444" s="22" t="s">
        <v>683</v>
      </c>
      <c r="H444" s="14" t="s">
        <v>890</v>
      </c>
      <c r="I444" s="9">
        <v>224</v>
      </c>
      <c r="J444" s="77" t="s">
        <v>212</v>
      </c>
      <c r="K444" s="12">
        <v>13</v>
      </c>
      <c r="L444" s="12">
        <v>25</v>
      </c>
      <c r="M444" s="155">
        <f t="shared" si="6"/>
        <v>13</v>
      </c>
    </row>
    <row r="445" spans="1:13" ht="18.75" hidden="1">
      <c r="A445" s="52"/>
      <c r="B445" s="36" t="s">
        <v>686</v>
      </c>
      <c r="C445" s="36"/>
      <c r="D445" s="38"/>
      <c r="E445" s="38"/>
      <c r="F445" s="131"/>
      <c r="G445" s="41"/>
      <c r="H445" s="93"/>
      <c r="I445" s="35"/>
      <c r="J445" s="49"/>
      <c r="K445" s="52"/>
      <c r="L445" s="52"/>
      <c r="M445" s="155">
        <f t="shared" si="6"/>
        <v>0</v>
      </c>
    </row>
    <row r="446" spans="1:13" ht="48" customHeight="1" hidden="1">
      <c r="A446" s="176">
        <v>352</v>
      </c>
      <c r="B446" s="174" t="s">
        <v>1248</v>
      </c>
      <c r="C446" s="174" t="s">
        <v>1297</v>
      </c>
      <c r="D446" s="176">
        <v>93</v>
      </c>
      <c r="E446" s="176">
        <v>7</v>
      </c>
      <c r="F446" s="118">
        <v>225923</v>
      </c>
      <c r="G446" s="15" t="s">
        <v>689</v>
      </c>
      <c r="H446" s="14" t="s">
        <v>890</v>
      </c>
      <c r="I446" s="9">
        <v>225</v>
      </c>
      <c r="J446" s="20" t="s">
        <v>696</v>
      </c>
      <c r="K446" s="9">
        <v>36</v>
      </c>
      <c r="L446" s="9">
        <v>0</v>
      </c>
      <c r="M446" s="155">
        <f t="shared" si="6"/>
        <v>36</v>
      </c>
    </row>
    <row r="447" spans="1:13" ht="15.75" hidden="1">
      <c r="A447" s="177"/>
      <c r="B447" s="175"/>
      <c r="C447" s="175"/>
      <c r="D447" s="177"/>
      <c r="E447" s="177"/>
      <c r="F447" s="118">
        <v>225924</v>
      </c>
      <c r="G447" s="15" t="s">
        <v>690</v>
      </c>
      <c r="H447" s="14" t="s">
        <v>890</v>
      </c>
      <c r="I447" s="9">
        <v>225</v>
      </c>
      <c r="J447" s="20" t="s">
        <v>698</v>
      </c>
      <c r="K447" s="9">
        <v>42</v>
      </c>
      <c r="L447" s="9">
        <v>0</v>
      </c>
      <c r="M447" s="155">
        <f t="shared" si="6"/>
        <v>42</v>
      </c>
    </row>
    <row r="448" spans="1:13" ht="15.75" hidden="1">
      <c r="A448" s="177"/>
      <c r="B448" s="175"/>
      <c r="C448" s="175"/>
      <c r="D448" s="177"/>
      <c r="E448" s="177"/>
      <c r="F448" s="118">
        <v>225928</v>
      </c>
      <c r="G448" s="15" t="s">
        <v>691</v>
      </c>
      <c r="H448" s="14" t="s">
        <v>890</v>
      </c>
      <c r="I448" s="9">
        <v>225</v>
      </c>
      <c r="J448" s="20" t="s">
        <v>692</v>
      </c>
      <c r="K448" s="9">
        <v>8</v>
      </c>
      <c r="L448" s="9">
        <v>7</v>
      </c>
      <c r="M448" s="155">
        <f t="shared" si="6"/>
        <v>8</v>
      </c>
    </row>
    <row r="449" spans="1:13" ht="15.75" hidden="1">
      <c r="A449" s="177"/>
      <c r="B449" s="175"/>
      <c r="C449" s="175"/>
      <c r="D449" s="177"/>
      <c r="E449" s="177"/>
      <c r="F449" s="118">
        <v>225931</v>
      </c>
      <c r="G449" s="15" t="s">
        <v>687</v>
      </c>
      <c r="H449" s="14" t="s">
        <v>890</v>
      </c>
      <c r="I449" s="9">
        <v>225</v>
      </c>
      <c r="J449" s="20" t="s">
        <v>688</v>
      </c>
      <c r="K449" s="9">
        <v>4</v>
      </c>
      <c r="L449" s="9">
        <v>4</v>
      </c>
      <c r="M449" s="155">
        <f t="shared" si="6"/>
        <v>4</v>
      </c>
    </row>
    <row r="450" spans="1:13" ht="28.5" customHeight="1" hidden="1">
      <c r="A450" s="177"/>
      <c r="B450" s="175"/>
      <c r="C450" s="175"/>
      <c r="D450" s="177"/>
      <c r="E450" s="177"/>
      <c r="F450" s="118">
        <v>225935</v>
      </c>
      <c r="G450" s="15" t="s">
        <v>693</v>
      </c>
      <c r="H450" s="14" t="s">
        <v>890</v>
      </c>
      <c r="I450" s="9">
        <v>225</v>
      </c>
      <c r="J450" s="20" t="s">
        <v>694</v>
      </c>
      <c r="K450" s="9">
        <v>3</v>
      </c>
      <c r="L450" s="9">
        <v>35</v>
      </c>
      <c r="M450" s="155">
        <f t="shared" si="6"/>
        <v>3</v>
      </c>
    </row>
    <row r="451" spans="1:13" ht="17.25" customHeight="1" hidden="1">
      <c r="A451" s="176">
        <v>353</v>
      </c>
      <c r="B451" s="174" t="s">
        <v>695</v>
      </c>
      <c r="C451" s="174" t="s">
        <v>1298</v>
      </c>
      <c r="D451" s="176">
        <v>116</v>
      </c>
      <c r="E451" s="176">
        <v>8</v>
      </c>
      <c r="F451" s="118">
        <v>225539</v>
      </c>
      <c r="G451" s="15" t="s">
        <v>346</v>
      </c>
      <c r="H451" s="14" t="s">
        <v>890</v>
      </c>
      <c r="I451" s="9">
        <v>225</v>
      </c>
      <c r="J451" s="20" t="s">
        <v>696</v>
      </c>
      <c r="K451" s="9">
        <v>23</v>
      </c>
      <c r="L451" s="9">
        <v>0</v>
      </c>
      <c r="M451" s="155">
        <f t="shared" si="6"/>
        <v>23</v>
      </c>
    </row>
    <row r="452" spans="1:13" ht="47.25" hidden="1">
      <c r="A452" s="177"/>
      <c r="B452" s="175"/>
      <c r="C452" s="175"/>
      <c r="D452" s="177"/>
      <c r="E452" s="177"/>
      <c r="F452" s="118">
        <v>225941</v>
      </c>
      <c r="G452" s="15" t="s">
        <v>697</v>
      </c>
      <c r="H452" s="14" t="s">
        <v>890</v>
      </c>
      <c r="I452" s="9">
        <v>225</v>
      </c>
      <c r="J452" s="20" t="s">
        <v>696</v>
      </c>
      <c r="K452" s="9">
        <v>44</v>
      </c>
      <c r="L452" s="9">
        <v>0</v>
      </c>
      <c r="M452" s="155">
        <f t="shared" si="6"/>
        <v>44</v>
      </c>
    </row>
    <row r="453" spans="1:13" ht="15.75" hidden="1">
      <c r="A453" s="177"/>
      <c r="B453" s="175"/>
      <c r="C453" s="175"/>
      <c r="D453" s="177"/>
      <c r="E453" s="177"/>
      <c r="F453" s="126">
        <v>225946</v>
      </c>
      <c r="G453" s="54" t="s">
        <v>420</v>
      </c>
      <c r="H453" s="14" t="s">
        <v>890</v>
      </c>
      <c r="I453" s="9">
        <v>225</v>
      </c>
      <c r="J453" s="20" t="s">
        <v>430</v>
      </c>
      <c r="K453" s="12">
        <v>9</v>
      </c>
      <c r="L453" s="12">
        <v>38</v>
      </c>
      <c r="M453" s="155">
        <f t="shared" si="6"/>
        <v>9</v>
      </c>
    </row>
    <row r="454" spans="1:13" ht="15.75" hidden="1">
      <c r="A454" s="177"/>
      <c r="B454" s="175"/>
      <c r="C454" s="175"/>
      <c r="D454" s="177"/>
      <c r="E454" s="177"/>
      <c r="F454" s="126">
        <v>225948</v>
      </c>
      <c r="G454" s="54" t="s">
        <v>702</v>
      </c>
      <c r="H454" s="14" t="s">
        <v>890</v>
      </c>
      <c r="I454" s="9">
        <v>225</v>
      </c>
      <c r="J454" s="20" t="s">
        <v>703</v>
      </c>
      <c r="K454" s="12">
        <v>8</v>
      </c>
      <c r="L454" s="12">
        <v>5</v>
      </c>
      <c r="M454" s="155">
        <f t="shared" si="6"/>
        <v>8</v>
      </c>
    </row>
    <row r="455" spans="1:13" ht="78.75" hidden="1">
      <c r="A455" s="178"/>
      <c r="B455" s="182"/>
      <c r="C455" s="182"/>
      <c r="D455" s="178"/>
      <c r="E455" s="178"/>
      <c r="F455" s="99">
        <v>249106</v>
      </c>
      <c r="G455" s="22" t="s">
        <v>701</v>
      </c>
      <c r="H455" s="55" t="s">
        <v>1227</v>
      </c>
      <c r="I455" s="9">
        <v>225</v>
      </c>
      <c r="J455" s="20" t="s">
        <v>696</v>
      </c>
      <c r="K455" s="12">
        <v>32</v>
      </c>
      <c r="L455" s="12">
        <v>0</v>
      </c>
      <c r="M455" s="155">
        <f t="shared" si="6"/>
        <v>32</v>
      </c>
    </row>
    <row r="456" spans="1:13" ht="18.75" hidden="1">
      <c r="A456" s="52"/>
      <c r="B456" s="36" t="s">
        <v>704</v>
      </c>
      <c r="C456" s="36"/>
      <c r="D456" s="38"/>
      <c r="E456" s="38"/>
      <c r="F456" s="131"/>
      <c r="G456" s="41"/>
      <c r="H456" s="93"/>
      <c r="I456" s="35"/>
      <c r="J456" s="49"/>
      <c r="K456" s="52"/>
      <c r="L456" s="52"/>
      <c r="M456" s="155">
        <f t="shared" si="6"/>
        <v>0</v>
      </c>
    </row>
    <row r="457" spans="1:13" ht="16.5" customHeight="1" hidden="1">
      <c r="A457" s="176">
        <v>354</v>
      </c>
      <c r="B457" s="174" t="s">
        <v>725</v>
      </c>
      <c r="C457" s="174" t="s">
        <v>1299</v>
      </c>
      <c r="D457" s="176">
        <v>153</v>
      </c>
      <c r="E457" s="176">
        <v>11</v>
      </c>
      <c r="F457" s="118">
        <v>226951</v>
      </c>
      <c r="G457" s="15" t="s">
        <v>705</v>
      </c>
      <c r="H457" s="14" t="s">
        <v>890</v>
      </c>
      <c r="I457" s="2">
        <v>226</v>
      </c>
      <c r="J457" s="20" t="s">
        <v>711</v>
      </c>
      <c r="K457" s="9">
        <v>25</v>
      </c>
      <c r="L457" s="9">
        <v>8</v>
      </c>
      <c r="M457" s="155">
        <f t="shared" si="6"/>
        <v>25</v>
      </c>
    </row>
    <row r="458" spans="1:13" ht="15.75" hidden="1">
      <c r="A458" s="177"/>
      <c r="B458" s="175"/>
      <c r="C458" s="175"/>
      <c r="D458" s="177"/>
      <c r="E458" s="177"/>
      <c r="F458" s="118">
        <v>226952</v>
      </c>
      <c r="G458" s="15" t="s">
        <v>723</v>
      </c>
      <c r="H458" s="14" t="s">
        <v>890</v>
      </c>
      <c r="I458" s="2">
        <v>226</v>
      </c>
      <c r="J458" s="20" t="s">
        <v>724</v>
      </c>
      <c r="K458" s="9">
        <v>5</v>
      </c>
      <c r="L458" s="9">
        <v>15</v>
      </c>
      <c r="M458" s="155">
        <f t="shared" si="6"/>
        <v>5</v>
      </c>
    </row>
    <row r="459" spans="1:13" ht="15.75" hidden="1">
      <c r="A459" s="177"/>
      <c r="B459" s="175"/>
      <c r="C459" s="175"/>
      <c r="D459" s="177"/>
      <c r="E459" s="177"/>
      <c r="F459" s="118">
        <v>226953</v>
      </c>
      <c r="G459" s="15" t="s">
        <v>706</v>
      </c>
      <c r="H459" s="14" t="s">
        <v>890</v>
      </c>
      <c r="I459" s="2">
        <v>226</v>
      </c>
      <c r="J459" s="20" t="s">
        <v>712</v>
      </c>
      <c r="K459" s="9">
        <v>7</v>
      </c>
      <c r="L459" s="9">
        <v>20</v>
      </c>
      <c r="M459" s="155">
        <f t="shared" si="6"/>
        <v>7</v>
      </c>
    </row>
    <row r="460" spans="1:13" ht="15.75" hidden="1">
      <c r="A460" s="177"/>
      <c r="B460" s="175"/>
      <c r="C460" s="175"/>
      <c r="D460" s="177"/>
      <c r="E460" s="177"/>
      <c r="F460" s="118">
        <v>226955</v>
      </c>
      <c r="G460" s="15" t="s">
        <v>707</v>
      </c>
      <c r="H460" s="14" t="s">
        <v>890</v>
      </c>
      <c r="I460" s="2">
        <v>226</v>
      </c>
      <c r="J460" s="20" t="s">
        <v>713</v>
      </c>
      <c r="K460" s="9">
        <v>8</v>
      </c>
      <c r="L460" s="9">
        <v>36</v>
      </c>
      <c r="M460" s="155">
        <f t="shared" si="6"/>
        <v>8</v>
      </c>
    </row>
    <row r="461" spans="1:13" ht="15.75" hidden="1">
      <c r="A461" s="177"/>
      <c r="B461" s="175"/>
      <c r="C461" s="175"/>
      <c r="D461" s="177"/>
      <c r="E461" s="177"/>
      <c r="F461" s="118">
        <v>226956</v>
      </c>
      <c r="G461" s="15" t="s">
        <v>708</v>
      </c>
      <c r="H461" s="14" t="s">
        <v>890</v>
      </c>
      <c r="I461" s="2">
        <v>226</v>
      </c>
      <c r="J461" s="20" t="s">
        <v>714</v>
      </c>
      <c r="K461" s="9">
        <v>8</v>
      </c>
      <c r="L461" s="9">
        <v>39</v>
      </c>
      <c r="M461" s="155">
        <f t="shared" si="6"/>
        <v>8</v>
      </c>
    </row>
    <row r="462" spans="1:13" ht="15.75" hidden="1">
      <c r="A462" s="177"/>
      <c r="B462" s="175"/>
      <c r="C462" s="175"/>
      <c r="D462" s="177"/>
      <c r="E462" s="177"/>
      <c r="F462" s="118">
        <v>226957</v>
      </c>
      <c r="G462" s="15" t="s">
        <v>709</v>
      </c>
      <c r="H462" s="14" t="s">
        <v>890</v>
      </c>
      <c r="I462" s="2">
        <v>226</v>
      </c>
      <c r="J462" s="20" t="s">
        <v>715</v>
      </c>
      <c r="K462" s="9">
        <v>23</v>
      </c>
      <c r="L462" s="9">
        <v>8</v>
      </c>
      <c r="M462" s="155">
        <f t="shared" si="6"/>
        <v>23</v>
      </c>
    </row>
    <row r="463" spans="1:13" ht="15.75" hidden="1">
      <c r="A463" s="177"/>
      <c r="B463" s="175"/>
      <c r="C463" s="175"/>
      <c r="D463" s="177"/>
      <c r="E463" s="177"/>
      <c r="F463" s="118">
        <v>226959</v>
      </c>
      <c r="G463" s="15" t="s">
        <v>719</v>
      </c>
      <c r="H463" s="14" t="s">
        <v>890</v>
      </c>
      <c r="I463" s="2">
        <v>226</v>
      </c>
      <c r="J463" s="20" t="s">
        <v>716</v>
      </c>
      <c r="K463" s="9">
        <v>14</v>
      </c>
      <c r="L463" s="9">
        <v>26</v>
      </c>
      <c r="M463" s="155">
        <f t="shared" si="6"/>
        <v>14</v>
      </c>
    </row>
    <row r="464" spans="1:13" ht="15.75" hidden="1">
      <c r="A464" s="177"/>
      <c r="B464" s="175"/>
      <c r="C464" s="175"/>
      <c r="D464" s="177"/>
      <c r="E464" s="177"/>
      <c r="F464" s="118">
        <v>226960</v>
      </c>
      <c r="G464" s="15" t="s">
        <v>720</v>
      </c>
      <c r="H464" s="14" t="s">
        <v>890</v>
      </c>
      <c r="I464" s="2">
        <v>226</v>
      </c>
      <c r="J464" s="20" t="s">
        <v>717</v>
      </c>
      <c r="K464" s="9">
        <v>10</v>
      </c>
      <c r="L464" s="9">
        <v>29</v>
      </c>
      <c r="M464" s="155">
        <f t="shared" si="6"/>
        <v>10</v>
      </c>
    </row>
    <row r="465" spans="1:13" ht="15.75" hidden="1">
      <c r="A465" s="177"/>
      <c r="B465" s="175"/>
      <c r="C465" s="175"/>
      <c r="D465" s="177"/>
      <c r="E465" s="177"/>
      <c r="F465" s="118">
        <v>226961</v>
      </c>
      <c r="G465" s="15" t="s">
        <v>710</v>
      </c>
      <c r="H465" s="14" t="s">
        <v>890</v>
      </c>
      <c r="I465" s="2">
        <v>226</v>
      </c>
      <c r="J465" s="20" t="s">
        <v>721</v>
      </c>
      <c r="K465" s="9">
        <v>11</v>
      </c>
      <c r="L465" s="9">
        <v>28</v>
      </c>
      <c r="M465" s="155">
        <f t="shared" si="6"/>
        <v>11</v>
      </c>
    </row>
    <row r="466" spans="1:13" ht="15.75" hidden="1">
      <c r="A466" s="177"/>
      <c r="B466" s="175"/>
      <c r="C466" s="175"/>
      <c r="D466" s="177"/>
      <c r="E466" s="177"/>
      <c r="F466" s="118">
        <v>226962</v>
      </c>
      <c r="G466" s="15" t="s">
        <v>722</v>
      </c>
      <c r="H466" s="14" t="s">
        <v>890</v>
      </c>
      <c r="I466" s="2">
        <v>226</v>
      </c>
      <c r="J466" s="20" t="s">
        <v>718</v>
      </c>
      <c r="K466" s="9">
        <v>36</v>
      </c>
      <c r="L466" s="9">
        <v>0</v>
      </c>
      <c r="M466" s="155">
        <f t="shared" si="6"/>
        <v>36</v>
      </c>
    </row>
    <row r="467" spans="1:13" ht="15.75" hidden="1">
      <c r="A467" s="178"/>
      <c r="B467" s="182"/>
      <c r="C467" s="182"/>
      <c r="D467" s="178"/>
      <c r="E467" s="178"/>
      <c r="F467" s="81">
        <v>250240</v>
      </c>
      <c r="G467" s="13" t="s">
        <v>1183</v>
      </c>
      <c r="H467" s="14" t="s">
        <v>1162</v>
      </c>
      <c r="I467" s="2">
        <v>226</v>
      </c>
      <c r="J467" s="18" t="s">
        <v>718</v>
      </c>
      <c r="K467" s="9">
        <v>6</v>
      </c>
      <c r="L467" s="9">
        <v>0</v>
      </c>
      <c r="M467" s="155">
        <f aca="true" t="shared" si="7" ref="M467:M530">K467</f>
        <v>6</v>
      </c>
    </row>
    <row r="468" spans="1:13" ht="15.75" hidden="1">
      <c r="A468" s="63"/>
      <c r="B468" s="27" t="s">
        <v>726</v>
      </c>
      <c r="C468" s="27"/>
      <c r="D468" s="29"/>
      <c r="E468" s="29"/>
      <c r="F468" s="115"/>
      <c r="G468" s="31"/>
      <c r="H468" s="90"/>
      <c r="I468" s="29"/>
      <c r="J468" s="62"/>
      <c r="K468" s="63"/>
      <c r="L468" s="63"/>
      <c r="M468" s="155">
        <f t="shared" si="7"/>
        <v>0</v>
      </c>
    </row>
    <row r="469" spans="1:13" ht="18" customHeight="1" hidden="1">
      <c r="A469" s="176">
        <v>357</v>
      </c>
      <c r="B469" s="174" t="s">
        <v>727</v>
      </c>
      <c r="C469" s="174" t="s">
        <v>1300</v>
      </c>
      <c r="D469" s="176">
        <v>148</v>
      </c>
      <c r="E469" s="176">
        <v>10</v>
      </c>
      <c r="F469" s="118">
        <v>227963</v>
      </c>
      <c r="G469" s="15" t="s">
        <v>454</v>
      </c>
      <c r="H469" s="14" t="s">
        <v>890</v>
      </c>
      <c r="I469" s="2">
        <v>227</v>
      </c>
      <c r="J469" s="20" t="s">
        <v>748</v>
      </c>
      <c r="K469" s="9">
        <v>50</v>
      </c>
      <c r="L469" s="9">
        <v>0</v>
      </c>
      <c r="M469" s="155">
        <f t="shared" si="7"/>
        <v>50</v>
      </c>
    </row>
    <row r="470" spans="1:13" ht="18.75" customHeight="1" hidden="1">
      <c r="A470" s="177"/>
      <c r="B470" s="175"/>
      <c r="C470" s="175"/>
      <c r="D470" s="177"/>
      <c r="E470" s="177"/>
      <c r="F470" s="81">
        <v>249107</v>
      </c>
      <c r="G470" s="13" t="s">
        <v>749</v>
      </c>
      <c r="H470" s="14" t="s">
        <v>1229</v>
      </c>
      <c r="I470" s="2">
        <v>227</v>
      </c>
      <c r="J470" s="18" t="s">
        <v>748</v>
      </c>
      <c r="K470" s="9">
        <v>6</v>
      </c>
      <c r="L470" s="9">
        <v>0</v>
      </c>
      <c r="M470" s="155">
        <f t="shared" si="7"/>
        <v>6</v>
      </c>
    </row>
    <row r="471" spans="1:13" ht="18.75" customHeight="1" hidden="1">
      <c r="A471" s="177"/>
      <c r="B471" s="175"/>
      <c r="C471" s="175"/>
      <c r="D471" s="177"/>
      <c r="E471" s="177"/>
      <c r="F471" s="118">
        <v>227966</v>
      </c>
      <c r="G471" s="15" t="s">
        <v>737</v>
      </c>
      <c r="H471" s="14" t="s">
        <v>890</v>
      </c>
      <c r="I471" s="2">
        <v>227</v>
      </c>
      <c r="J471" s="20" t="s">
        <v>747</v>
      </c>
      <c r="K471" s="9">
        <v>15</v>
      </c>
      <c r="L471" s="9">
        <v>29</v>
      </c>
      <c r="M471" s="155">
        <f t="shared" si="7"/>
        <v>15</v>
      </c>
    </row>
    <row r="472" spans="1:13" ht="18.75" customHeight="1" hidden="1">
      <c r="A472" s="177"/>
      <c r="B472" s="175"/>
      <c r="C472" s="175"/>
      <c r="D472" s="177"/>
      <c r="E472" s="177"/>
      <c r="F472" s="118">
        <v>227968</v>
      </c>
      <c r="G472" s="15" t="s">
        <v>731</v>
      </c>
      <c r="H472" s="14" t="s">
        <v>890</v>
      </c>
      <c r="I472" s="2">
        <v>227</v>
      </c>
      <c r="J472" s="20" t="s">
        <v>741</v>
      </c>
      <c r="K472" s="9">
        <v>6</v>
      </c>
      <c r="L472" s="9">
        <v>34</v>
      </c>
      <c r="M472" s="155">
        <f t="shared" si="7"/>
        <v>6</v>
      </c>
    </row>
    <row r="473" spans="1:13" ht="18.75" customHeight="1" hidden="1">
      <c r="A473" s="177"/>
      <c r="B473" s="175"/>
      <c r="C473" s="175"/>
      <c r="D473" s="177"/>
      <c r="E473" s="177"/>
      <c r="F473" s="118">
        <v>227972</v>
      </c>
      <c r="G473" s="15" t="s">
        <v>750</v>
      </c>
      <c r="H473" s="14" t="s">
        <v>890</v>
      </c>
      <c r="I473" s="2">
        <v>227</v>
      </c>
      <c r="J473" s="20" t="s">
        <v>748</v>
      </c>
      <c r="K473" s="9">
        <v>28</v>
      </c>
      <c r="L473" s="9">
        <v>0</v>
      </c>
      <c r="M473" s="155">
        <f t="shared" si="7"/>
        <v>28</v>
      </c>
    </row>
    <row r="474" spans="1:13" ht="18.75" customHeight="1" hidden="1">
      <c r="A474" s="177"/>
      <c r="B474" s="175"/>
      <c r="C474" s="175"/>
      <c r="D474" s="177"/>
      <c r="E474" s="177"/>
      <c r="F474" s="118">
        <v>227975</v>
      </c>
      <c r="G474" s="15" t="s">
        <v>736</v>
      </c>
      <c r="H474" s="14" t="s">
        <v>890</v>
      </c>
      <c r="I474" s="2">
        <v>227</v>
      </c>
      <c r="J474" s="20" t="s">
        <v>746</v>
      </c>
      <c r="K474" s="9">
        <v>9</v>
      </c>
      <c r="L474" s="9">
        <v>49</v>
      </c>
      <c r="M474" s="155">
        <f t="shared" si="7"/>
        <v>9</v>
      </c>
    </row>
    <row r="475" spans="1:13" ht="18.75" customHeight="1" hidden="1">
      <c r="A475" s="178"/>
      <c r="B475" s="182"/>
      <c r="C475" s="182"/>
      <c r="D475" s="178"/>
      <c r="E475" s="178"/>
      <c r="F475" s="118">
        <v>227984</v>
      </c>
      <c r="G475" s="15" t="s">
        <v>751</v>
      </c>
      <c r="H475" s="14" t="s">
        <v>890</v>
      </c>
      <c r="I475" s="2">
        <v>227</v>
      </c>
      <c r="J475" s="20" t="s">
        <v>748</v>
      </c>
      <c r="K475" s="9">
        <v>34</v>
      </c>
      <c r="L475" s="9">
        <v>0</v>
      </c>
      <c r="M475" s="155">
        <f t="shared" si="7"/>
        <v>34</v>
      </c>
    </row>
    <row r="476" spans="1:13" ht="17.25" customHeight="1" hidden="1">
      <c r="A476" s="176">
        <v>358</v>
      </c>
      <c r="B476" s="174" t="s">
        <v>752</v>
      </c>
      <c r="C476" s="174" t="s">
        <v>1301</v>
      </c>
      <c r="D476" s="176">
        <v>167</v>
      </c>
      <c r="E476" s="176">
        <v>12</v>
      </c>
      <c r="F476" s="81">
        <v>227964</v>
      </c>
      <c r="G476" s="13" t="s">
        <v>196</v>
      </c>
      <c r="H476" s="14" t="s">
        <v>890</v>
      </c>
      <c r="I476" s="2">
        <v>227</v>
      </c>
      <c r="J476" s="20" t="s">
        <v>748</v>
      </c>
      <c r="K476" s="9">
        <v>25</v>
      </c>
      <c r="L476" s="9">
        <v>0</v>
      </c>
      <c r="M476" s="155">
        <f t="shared" si="7"/>
        <v>25</v>
      </c>
    </row>
    <row r="477" spans="1:13" ht="18.75" customHeight="1" hidden="1">
      <c r="A477" s="177"/>
      <c r="B477" s="175"/>
      <c r="C477" s="175"/>
      <c r="D477" s="177"/>
      <c r="E477" s="177"/>
      <c r="F477" s="118">
        <v>227971</v>
      </c>
      <c r="G477" s="15" t="s">
        <v>1369</v>
      </c>
      <c r="H477" s="14" t="s">
        <v>890</v>
      </c>
      <c r="I477" s="2">
        <v>227</v>
      </c>
      <c r="J477" s="20" t="s">
        <v>748</v>
      </c>
      <c r="K477" s="9">
        <v>52</v>
      </c>
      <c r="L477" s="9">
        <v>0</v>
      </c>
      <c r="M477" s="155">
        <f t="shared" si="7"/>
        <v>52</v>
      </c>
    </row>
    <row r="478" spans="1:13" ht="18.75" customHeight="1" hidden="1">
      <c r="A478" s="177"/>
      <c r="B478" s="175"/>
      <c r="C478" s="175"/>
      <c r="D478" s="177"/>
      <c r="E478" s="177"/>
      <c r="F478" s="118">
        <v>227974</v>
      </c>
      <c r="G478" s="15" t="s">
        <v>732</v>
      </c>
      <c r="H478" s="14" t="s">
        <v>890</v>
      </c>
      <c r="I478" s="2">
        <v>227</v>
      </c>
      <c r="J478" s="20" t="s">
        <v>742</v>
      </c>
      <c r="K478" s="9">
        <v>9</v>
      </c>
      <c r="L478" s="9">
        <v>31</v>
      </c>
      <c r="M478" s="155">
        <f t="shared" si="7"/>
        <v>9</v>
      </c>
    </row>
    <row r="479" spans="1:13" ht="18.75" customHeight="1" hidden="1">
      <c r="A479" s="177"/>
      <c r="B479" s="175"/>
      <c r="C479" s="175"/>
      <c r="D479" s="177"/>
      <c r="E479" s="177"/>
      <c r="F479" s="118">
        <v>227976</v>
      </c>
      <c r="G479" s="15" t="s">
        <v>734</v>
      </c>
      <c r="H479" s="14" t="s">
        <v>890</v>
      </c>
      <c r="I479" s="2">
        <v>227</v>
      </c>
      <c r="J479" s="20" t="s">
        <v>744</v>
      </c>
      <c r="K479" s="9">
        <v>9</v>
      </c>
      <c r="L479" s="9">
        <v>52</v>
      </c>
      <c r="M479" s="155">
        <f t="shared" si="7"/>
        <v>9</v>
      </c>
    </row>
    <row r="480" spans="1:13" ht="18.75" customHeight="1" hidden="1">
      <c r="A480" s="177"/>
      <c r="B480" s="175"/>
      <c r="C480" s="175"/>
      <c r="D480" s="177"/>
      <c r="E480" s="177"/>
      <c r="F480" s="118">
        <v>227977</v>
      </c>
      <c r="G480" s="15" t="s">
        <v>735</v>
      </c>
      <c r="H480" s="14" t="s">
        <v>890</v>
      </c>
      <c r="I480" s="2">
        <v>227</v>
      </c>
      <c r="J480" s="20" t="s">
        <v>745</v>
      </c>
      <c r="K480" s="9">
        <v>16</v>
      </c>
      <c r="L480" s="9">
        <v>71</v>
      </c>
      <c r="M480" s="155">
        <f t="shared" si="7"/>
        <v>16</v>
      </c>
    </row>
    <row r="481" spans="1:13" ht="18.75" customHeight="1" hidden="1">
      <c r="A481" s="177"/>
      <c r="B481" s="175"/>
      <c r="C481" s="175"/>
      <c r="D481" s="177"/>
      <c r="E481" s="177"/>
      <c r="F481" s="118">
        <v>227980</v>
      </c>
      <c r="G481" s="15" t="s">
        <v>733</v>
      </c>
      <c r="H481" s="14" t="s">
        <v>890</v>
      </c>
      <c r="I481" s="2">
        <v>227</v>
      </c>
      <c r="J481" s="20" t="s">
        <v>743</v>
      </c>
      <c r="K481" s="9">
        <v>3</v>
      </c>
      <c r="L481" s="9">
        <v>53</v>
      </c>
      <c r="M481" s="155">
        <f t="shared" si="7"/>
        <v>3</v>
      </c>
    </row>
    <row r="482" spans="1:13" ht="18.75" customHeight="1" hidden="1">
      <c r="A482" s="177"/>
      <c r="B482" s="175"/>
      <c r="C482" s="175"/>
      <c r="D482" s="177"/>
      <c r="E482" s="177"/>
      <c r="F482" s="118">
        <v>227982</v>
      </c>
      <c r="G482" s="15" t="s">
        <v>729</v>
      </c>
      <c r="H482" s="14" t="s">
        <v>890</v>
      </c>
      <c r="I482" s="2">
        <v>227</v>
      </c>
      <c r="J482" s="20" t="s">
        <v>740</v>
      </c>
      <c r="K482" s="9">
        <v>9</v>
      </c>
      <c r="L482" s="9">
        <v>27</v>
      </c>
      <c r="M482" s="155">
        <f t="shared" si="7"/>
        <v>9</v>
      </c>
    </row>
    <row r="483" spans="1:13" ht="18.75" customHeight="1" hidden="1">
      <c r="A483" s="177"/>
      <c r="B483" s="175"/>
      <c r="C483" s="175"/>
      <c r="D483" s="177"/>
      <c r="E483" s="177"/>
      <c r="F483" s="118">
        <v>227985</v>
      </c>
      <c r="G483" s="15" t="s">
        <v>753</v>
      </c>
      <c r="H483" s="14" t="s">
        <v>890</v>
      </c>
      <c r="I483" s="2">
        <v>227</v>
      </c>
      <c r="J483" s="20" t="s">
        <v>754</v>
      </c>
      <c r="K483" s="9">
        <v>24</v>
      </c>
      <c r="L483" s="9">
        <v>0</v>
      </c>
      <c r="M483" s="155">
        <f t="shared" si="7"/>
        <v>24</v>
      </c>
    </row>
    <row r="484" spans="1:13" ht="18.75" customHeight="1" hidden="1">
      <c r="A484" s="177"/>
      <c r="B484" s="175"/>
      <c r="C484" s="175"/>
      <c r="D484" s="177"/>
      <c r="E484" s="177"/>
      <c r="F484" s="118">
        <v>227988</v>
      </c>
      <c r="G484" s="15" t="s">
        <v>728</v>
      </c>
      <c r="H484" s="14" t="s">
        <v>890</v>
      </c>
      <c r="I484" s="2">
        <v>227</v>
      </c>
      <c r="J484" s="20" t="s">
        <v>739</v>
      </c>
      <c r="K484" s="9">
        <v>3</v>
      </c>
      <c r="L484" s="9">
        <v>15</v>
      </c>
      <c r="M484" s="155">
        <f t="shared" si="7"/>
        <v>3</v>
      </c>
    </row>
    <row r="485" spans="1:13" ht="18.75" customHeight="1" hidden="1">
      <c r="A485" s="177"/>
      <c r="B485" s="175"/>
      <c r="C485" s="175"/>
      <c r="D485" s="177"/>
      <c r="E485" s="177"/>
      <c r="F485" s="81">
        <v>250234</v>
      </c>
      <c r="G485" s="83" t="s">
        <v>738</v>
      </c>
      <c r="H485" s="14" t="s">
        <v>1162</v>
      </c>
      <c r="I485" s="2">
        <v>227</v>
      </c>
      <c r="J485" s="82" t="s">
        <v>748</v>
      </c>
      <c r="K485" s="9">
        <v>7</v>
      </c>
      <c r="L485" s="9">
        <v>0</v>
      </c>
      <c r="M485" s="155">
        <f t="shared" si="7"/>
        <v>7</v>
      </c>
    </row>
    <row r="486" spans="1:13" s="76" customFormat="1" ht="46.5" customHeight="1" hidden="1">
      <c r="A486" s="178"/>
      <c r="B486" s="182"/>
      <c r="C486" s="182"/>
      <c r="D486" s="178"/>
      <c r="E486" s="178"/>
      <c r="F486" s="81">
        <v>250153</v>
      </c>
      <c r="G486" s="83" t="s">
        <v>1245</v>
      </c>
      <c r="H486" s="14" t="s">
        <v>1159</v>
      </c>
      <c r="I486" s="9">
        <v>227</v>
      </c>
      <c r="J486" s="82" t="s">
        <v>748</v>
      </c>
      <c r="K486" s="9">
        <v>10</v>
      </c>
      <c r="L486" s="9">
        <v>0</v>
      </c>
      <c r="M486" s="155">
        <f t="shared" si="7"/>
        <v>10</v>
      </c>
    </row>
    <row r="487" spans="1:13" ht="82.5" customHeight="1" hidden="1">
      <c r="A487" s="100">
        <v>754</v>
      </c>
      <c r="B487" s="104" t="s">
        <v>755</v>
      </c>
      <c r="C487" s="104" t="s">
        <v>761</v>
      </c>
      <c r="D487" s="100"/>
      <c r="E487" s="100"/>
      <c r="F487" s="128">
        <v>227995</v>
      </c>
      <c r="G487" s="105" t="s">
        <v>225</v>
      </c>
      <c r="H487" s="103" t="s">
        <v>1228</v>
      </c>
      <c r="I487" s="101">
        <v>227</v>
      </c>
      <c r="J487" s="104" t="s">
        <v>757</v>
      </c>
      <c r="K487" s="101"/>
      <c r="L487" s="101">
        <v>0</v>
      </c>
      <c r="M487" s="155">
        <f t="shared" si="7"/>
        <v>0</v>
      </c>
    </row>
    <row r="488" spans="1:13" ht="97.5" customHeight="1" hidden="1">
      <c r="A488" s="106">
        <v>755</v>
      </c>
      <c r="B488" s="110" t="s">
        <v>756</v>
      </c>
      <c r="C488" s="110" t="s">
        <v>762</v>
      </c>
      <c r="D488" s="106"/>
      <c r="E488" s="106"/>
      <c r="F488" s="135">
        <v>227996</v>
      </c>
      <c r="G488" s="108" t="s">
        <v>758</v>
      </c>
      <c r="H488" s="109" t="s">
        <v>1228</v>
      </c>
      <c r="I488" s="101">
        <v>227</v>
      </c>
      <c r="J488" s="110" t="s">
        <v>757</v>
      </c>
      <c r="K488" s="107"/>
      <c r="L488" s="101">
        <v>0</v>
      </c>
      <c r="M488" s="155">
        <f t="shared" si="7"/>
        <v>0</v>
      </c>
    </row>
    <row r="489" spans="1:13" ht="18.75" hidden="1">
      <c r="A489" s="52"/>
      <c r="B489" s="36" t="s">
        <v>759</v>
      </c>
      <c r="C489" s="153"/>
      <c r="D489" s="38"/>
      <c r="E489" s="38"/>
      <c r="F489" s="130"/>
      <c r="G489" s="39"/>
      <c r="H489" s="92"/>
      <c r="I489" s="37"/>
      <c r="J489" s="67"/>
      <c r="K489" s="111"/>
      <c r="L489" s="111"/>
      <c r="M489" s="155">
        <f t="shared" si="7"/>
        <v>0</v>
      </c>
    </row>
    <row r="490" spans="1:13" ht="15.75" customHeight="1" hidden="1">
      <c r="A490" s="176">
        <v>359</v>
      </c>
      <c r="B490" s="174" t="s">
        <v>760</v>
      </c>
      <c r="C490" s="174" t="s">
        <v>778</v>
      </c>
      <c r="D490" s="176">
        <v>121</v>
      </c>
      <c r="E490" s="176">
        <v>9</v>
      </c>
      <c r="F490" s="118">
        <v>228989</v>
      </c>
      <c r="G490" s="15" t="s">
        <v>518</v>
      </c>
      <c r="H490" s="14" t="s">
        <v>890</v>
      </c>
      <c r="I490" s="9">
        <v>228</v>
      </c>
      <c r="J490" s="20" t="s">
        <v>769</v>
      </c>
      <c r="K490" s="9">
        <v>49</v>
      </c>
      <c r="L490" s="9">
        <v>0</v>
      </c>
      <c r="M490" s="155">
        <f t="shared" si="7"/>
        <v>49</v>
      </c>
    </row>
    <row r="491" spans="1:13" ht="15.75" hidden="1">
      <c r="A491" s="177"/>
      <c r="B491" s="175"/>
      <c r="C491" s="175"/>
      <c r="D491" s="177"/>
      <c r="E491" s="177"/>
      <c r="F491" s="118">
        <v>228990</v>
      </c>
      <c r="G491" s="15" t="s">
        <v>763</v>
      </c>
      <c r="H491" s="14" t="s">
        <v>890</v>
      </c>
      <c r="I491" s="9">
        <v>228</v>
      </c>
      <c r="J491" s="20" t="s">
        <v>770</v>
      </c>
      <c r="K491" s="9">
        <v>9</v>
      </c>
      <c r="L491" s="9">
        <v>10</v>
      </c>
      <c r="M491" s="155">
        <f t="shared" si="7"/>
        <v>9</v>
      </c>
    </row>
    <row r="492" spans="1:13" ht="15.75" hidden="1">
      <c r="A492" s="177"/>
      <c r="B492" s="175"/>
      <c r="C492" s="175"/>
      <c r="D492" s="177"/>
      <c r="E492" s="177"/>
      <c r="F492" s="118">
        <v>228991</v>
      </c>
      <c r="G492" s="15" t="s">
        <v>764</v>
      </c>
      <c r="H492" s="14" t="s">
        <v>890</v>
      </c>
      <c r="I492" s="9">
        <v>228</v>
      </c>
      <c r="J492" s="20" t="s">
        <v>771</v>
      </c>
      <c r="K492" s="9">
        <v>11</v>
      </c>
      <c r="L492" s="9">
        <v>40</v>
      </c>
      <c r="M492" s="155">
        <f t="shared" si="7"/>
        <v>11</v>
      </c>
    </row>
    <row r="493" spans="1:13" ht="15.75" hidden="1">
      <c r="A493" s="177"/>
      <c r="B493" s="175"/>
      <c r="C493" s="175"/>
      <c r="D493" s="177"/>
      <c r="E493" s="177"/>
      <c r="F493" s="118">
        <v>228992</v>
      </c>
      <c r="G493" s="15" t="s">
        <v>765</v>
      </c>
      <c r="H493" s="14" t="s">
        <v>890</v>
      </c>
      <c r="I493" s="9">
        <v>228</v>
      </c>
      <c r="J493" s="20" t="s">
        <v>772</v>
      </c>
      <c r="K493" s="9">
        <v>5</v>
      </c>
      <c r="L493" s="9">
        <v>30</v>
      </c>
      <c r="M493" s="155">
        <f t="shared" si="7"/>
        <v>5</v>
      </c>
    </row>
    <row r="494" spans="1:13" ht="15.75" hidden="1">
      <c r="A494" s="177"/>
      <c r="B494" s="175"/>
      <c r="C494" s="175"/>
      <c r="D494" s="177"/>
      <c r="E494" s="177"/>
      <c r="F494" s="118">
        <v>228993</v>
      </c>
      <c r="G494" s="15" t="s">
        <v>766</v>
      </c>
      <c r="H494" s="14" t="s">
        <v>890</v>
      </c>
      <c r="I494" s="9">
        <v>228</v>
      </c>
      <c r="J494" s="20" t="s">
        <v>773</v>
      </c>
      <c r="K494" s="9">
        <v>10</v>
      </c>
      <c r="L494" s="9">
        <v>25</v>
      </c>
      <c r="M494" s="155">
        <f t="shared" si="7"/>
        <v>10</v>
      </c>
    </row>
    <row r="495" spans="1:13" ht="15.75" hidden="1">
      <c r="A495" s="177"/>
      <c r="B495" s="175"/>
      <c r="C495" s="175"/>
      <c r="D495" s="177"/>
      <c r="E495" s="177"/>
      <c r="F495" s="118">
        <v>228995</v>
      </c>
      <c r="G495" s="15" t="s">
        <v>777</v>
      </c>
      <c r="H495" s="14" t="s">
        <v>890</v>
      </c>
      <c r="I495" s="9">
        <v>228</v>
      </c>
      <c r="J495" s="20" t="s">
        <v>774</v>
      </c>
      <c r="K495" s="9">
        <v>6</v>
      </c>
      <c r="L495" s="9">
        <v>33</v>
      </c>
      <c r="M495" s="155">
        <f t="shared" si="7"/>
        <v>6</v>
      </c>
    </row>
    <row r="496" spans="1:13" ht="15.75" hidden="1">
      <c r="A496" s="177"/>
      <c r="B496" s="175"/>
      <c r="C496" s="175"/>
      <c r="D496" s="177"/>
      <c r="E496" s="177"/>
      <c r="F496" s="118">
        <v>228996</v>
      </c>
      <c r="G496" s="15" t="s">
        <v>767</v>
      </c>
      <c r="H496" s="14" t="s">
        <v>890</v>
      </c>
      <c r="I496" s="9">
        <v>228</v>
      </c>
      <c r="J496" s="20" t="s">
        <v>775</v>
      </c>
      <c r="K496" s="9">
        <v>17</v>
      </c>
      <c r="L496" s="9">
        <v>35</v>
      </c>
      <c r="M496" s="155">
        <f t="shared" si="7"/>
        <v>17</v>
      </c>
    </row>
    <row r="497" spans="1:13" ht="15.75" hidden="1">
      <c r="A497" s="178"/>
      <c r="B497" s="182"/>
      <c r="C497" s="182"/>
      <c r="D497" s="178"/>
      <c r="E497" s="178"/>
      <c r="F497" s="118">
        <v>228998</v>
      </c>
      <c r="G497" s="15" t="s">
        <v>768</v>
      </c>
      <c r="H497" s="14" t="s">
        <v>890</v>
      </c>
      <c r="I497" s="9">
        <v>228</v>
      </c>
      <c r="J497" s="20" t="s">
        <v>776</v>
      </c>
      <c r="K497" s="9">
        <v>14</v>
      </c>
      <c r="L497" s="9">
        <v>40</v>
      </c>
      <c r="M497" s="155">
        <f t="shared" si="7"/>
        <v>14</v>
      </c>
    </row>
    <row r="498" spans="1:13" ht="18.75" hidden="1">
      <c r="A498" s="64"/>
      <c r="B498" s="44" t="s">
        <v>779</v>
      </c>
      <c r="C498" s="154"/>
      <c r="D498" s="45"/>
      <c r="E498" s="45"/>
      <c r="F498" s="133"/>
      <c r="G498" s="48"/>
      <c r="H498" s="95"/>
      <c r="I498" s="47"/>
      <c r="J498" s="68"/>
      <c r="K498" s="112"/>
      <c r="L498" s="112"/>
      <c r="M498" s="155">
        <f t="shared" si="7"/>
        <v>0</v>
      </c>
    </row>
    <row r="499" spans="1:13" ht="18.75" customHeight="1" hidden="1">
      <c r="A499" s="176">
        <v>361</v>
      </c>
      <c r="B499" s="174" t="s">
        <v>780</v>
      </c>
      <c r="C499" s="174" t="s">
        <v>781</v>
      </c>
      <c r="D499" s="176">
        <v>83</v>
      </c>
      <c r="E499" s="176">
        <v>7</v>
      </c>
      <c r="F499" s="118">
        <v>229999</v>
      </c>
      <c r="G499" s="15" t="s">
        <v>782</v>
      </c>
      <c r="H499" s="14" t="s">
        <v>890</v>
      </c>
      <c r="I499" s="9">
        <v>229</v>
      </c>
      <c r="J499" s="20" t="s">
        <v>790</v>
      </c>
      <c r="K499" s="9">
        <v>45</v>
      </c>
      <c r="L499" s="9">
        <v>0</v>
      </c>
      <c r="M499" s="155">
        <f t="shared" si="7"/>
        <v>45</v>
      </c>
    </row>
    <row r="500" spans="1:13" ht="15.75" hidden="1">
      <c r="A500" s="177"/>
      <c r="B500" s="175"/>
      <c r="C500" s="175"/>
      <c r="D500" s="177"/>
      <c r="E500" s="177"/>
      <c r="F500" s="118">
        <v>229000</v>
      </c>
      <c r="G500" s="15" t="s">
        <v>783</v>
      </c>
      <c r="H500" s="14" t="s">
        <v>890</v>
      </c>
      <c r="I500" s="9">
        <v>229</v>
      </c>
      <c r="J500" s="20" t="s">
        <v>791</v>
      </c>
      <c r="K500" s="9">
        <v>3</v>
      </c>
      <c r="L500" s="9">
        <v>35</v>
      </c>
      <c r="M500" s="155">
        <f t="shared" si="7"/>
        <v>3</v>
      </c>
    </row>
    <row r="501" spans="1:13" ht="15.75" hidden="1">
      <c r="A501" s="177"/>
      <c r="B501" s="175"/>
      <c r="C501" s="175"/>
      <c r="D501" s="177"/>
      <c r="E501" s="177"/>
      <c r="F501" s="118">
        <v>229003</v>
      </c>
      <c r="G501" s="15" t="s">
        <v>784</v>
      </c>
      <c r="H501" s="14" t="s">
        <v>890</v>
      </c>
      <c r="I501" s="9">
        <v>229</v>
      </c>
      <c r="J501" s="20" t="s">
        <v>792</v>
      </c>
      <c r="K501" s="9">
        <v>10</v>
      </c>
      <c r="L501" s="9">
        <v>15</v>
      </c>
      <c r="M501" s="155">
        <f t="shared" si="7"/>
        <v>10</v>
      </c>
    </row>
    <row r="502" spans="1:13" ht="15.75" hidden="1">
      <c r="A502" s="177"/>
      <c r="B502" s="175"/>
      <c r="C502" s="175"/>
      <c r="D502" s="177"/>
      <c r="E502" s="177"/>
      <c r="F502" s="118">
        <v>229004</v>
      </c>
      <c r="G502" s="15" t="s">
        <v>785</v>
      </c>
      <c r="H502" s="14" t="s">
        <v>890</v>
      </c>
      <c r="I502" s="9">
        <v>229</v>
      </c>
      <c r="J502" s="20" t="s">
        <v>793</v>
      </c>
      <c r="K502" s="9">
        <v>2</v>
      </c>
      <c r="L502" s="9">
        <v>20</v>
      </c>
      <c r="M502" s="155">
        <f t="shared" si="7"/>
        <v>2</v>
      </c>
    </row>
    <row r="503" spans="1:13" ht="15.75" hidden="1">
      <c r="A503" s="177"/>
      <c r="B503" s="175"/>
      <c r="C503" s="175"/>
      <c r="D503" s="177"/>
      <c r="E503" s="177"/>
      <c r="F503" s="118">
        <v>229005</v>
      </c>
      <c r="G503" s="15" t="s">
        <v>786</v>
      </c>
      <c r="H503" s="14" t="s">
        <v>890</v>
      </c>
      <c r="I503" s="9">
        <v>229</v>
      </c>
      <c r="J503" s="20" t="s">
        <v>794</v>
      </c>
      <c r="K503" s="9">
        <v>5</v>
      </c>
      <c r="L503" s="9">
        <v>18</v>
      </c>
      <c r="M503" s="155">
        <f t="shared" si="7"/>
        <v>5</v>
      </c>
    </row>
    <row r="504" spans="1:13" ht="15.75" hidden="1">
      <c r="A504" s="177"/>
      <c r="B504" s="175"/>
      <c r="C504" s="175"/>
      <c r="D504" s="177"/>
      <c r="E504" s="177"/>
      <c r="F504" s="118">
        <v>229006</v>
      </c>
      <c r="G504" s="15" t="s">
        <v>787</v>
      </c>
      <c r="H504" s="14" t="s">
        <v>890</v>
      </c>
      <c r="I504" s="9">
        <v>229</v>
      </c>
      <c r="J504" s="20" t="s">
        <v>795</v>
      </c>
      <c r="K504" s="9">
        <v>7</v>
      </c>
      <c r="L504" s="9">
        <v>30</v>
      </c>
      <c r="M504" s="155">
        <f t="shared" si="7"/>
        <v>7</v>
      </c>
    </row>
    <row r="505" spans="1:13" ht="15.75" hidden="1">
      <c r="A505" s="177"/>
      <c r="B505" s="175"/>
      <c r="C505" s="175"/>
      <c r="D505" s="177"/>
      <c r="E505" s="177"/>
      <c r="F505" s="118">
        <v>229007</v>
      </c>
      <c r="G505" s="15" t="s">
        <v>788</v>
      </c>
      <c r="H505" s="14" t="s">
        <v>890</v>
      </c>
      <c r="I505" s="9">
        <v>229</v>
      </c>
      <c r="J505" s="20" t="s">
        <v>796</v>
      </c>
      <c r="K505" s="9">
        <v>5</v>
      </c>
      <c r="L505" s="9">
        <v>15</v>
      </c>
      <c r="M505" s="155">
        <f t="shared" si="7"/>
        <v>5</v>
      </c>
    </row>
    <row r="506" spans="1:13" ht="15.75" hidden="1">
      <c r="A506" s="178"/>
      <c r="B506" s="182"/>
      <c r="C506" s="182"/>
      <c r="D506" s="178"/>
      <c r="E506" s="178"/>
      <c r="F506" s="118">
        <v>229008</v>
      </c>
      <c r="G506" s="15" t="s">
        <v>789</v>
      </c>
      <c r="H506" s="14" t="s">
        <v>890</v>
      </c>
      <c r="I506" s="9">
        <v>229</v>
      </c>
      <c r="J506" s="20" t="s">
        <v>797</v>
      </c>
      <c r="K506" s="9">
        <v>6</v>
      </c>
      <c r="L506" s="9">
        <v>6</v>
      </c>
      <c r="M506" s="155">
        <f t="shared" si="7"/>
        <v>6</v>
      </c>
    </row>
    <row r="507" spans="1:13" ht="18.75" hidden="1">
      <c r="A507" s="64"/>
      <c r="B507" s="44" t="s">
        <v>798</v>
      </c>
      <c r="C507" s="154"/>
      <c r="D507" s="45"/>
      <c r="E507" s="45"/>
      <c r="F507" s="133"/>
      <c r="G507" s="48"/>
      <c r="H507" s="95"/>
      <c r="I507" s="47"/>
      <c r="J507" s="68"/>
      <c r="K507" s="112"/>
      <c r="L507" s="112"/>
      <c r="M507" s="155">
        <f t="shared" si="7"/>
        <v>0</v>
      </c>
    </row>
    <row r="508" spans="1:13" ht="16.5" customHeight="1" hidden="1">
      <c r="A508" s="176">
        <v>362</v>
      </c>
      <c r="B508" s="174" t="s">
        <v>1163</v>
      </c>
      <c r="C508" s="174" t="s">
        <v>1302</v>
      </c>
      <c r="D508" s="176">
        <v>163</v>
      </c>
      <c r="E508" s="176">
        <v>11</v>
      </c>
      <c r="F508" s="118">
        <v>230011</v>
      </c>
      <c r="G508" s="15" t="s">
        <v>346</v>
      </c>
      <c r="H508" s="14" t="s">
        <v>890</v>
      </c>
      <c r="I508" s="9">
        <v>230</v>
      </c>
      <c r="J508" s="18" t="s">
        <v>799</v>
      </c>
      <c r="K508" s="9">
        <v>38</v>
      </c>
      <c r="L508" s="9">
        <v>0</v>
      </c>
      <c r="M508" s="155">
        <f t="shared" si="7"/>
        <v>38</v>
      </c>
    </row>
    <row r="509" spans="1:13" ht="15.75" hidden="1">
      <c r="A509" s="177"/>
      <c r="B509" s="175"/>
      <c r="C509" s="175"/>
      <c r="D509" s="177"/>
      <c r="E509" s="177"/>
      <c r="F509" s="118">
        <v>230013</v>
      </c>
      <c r="G509" s="15" t="s">
        <v>172</v>
      </c>
      <c r="H509" s="14" t="s">
        <v>890</v>
      </c>
      <c r="I509" s="9">
        <v>230</v>
      </c>
      <c r="J509" s="18" t="s">
        <v>799</v>
      </c>
      <c r="K509" s="9">
        <v>19</v>
      </c>
      <c r="L509" s="9">
        <v>0</v>
      </c>
      <c r="M509" s="155">
        <f t="shared" si="7"/>
        <v>19</v>
      </c>
    </row>
    <row r="510" spans="1:13" ht="15.75" hidden="1">
      <c r="A510" s="177"/>
      <c r="B510" s="175"/>
      <c r="C510" s="175"/>
      <c r="D510" s="177"/>
      <c r="E510" s="177"/>
      <c r="F510" s="118">
        <v>230015</v>
      </c>
      <c r="G510" s="15" t="s">
        <v>800</v>
      </c>
      <c r="H510" s="14" t="s">
        <v>890</v>
      </c>
      <c r="I510" s="9">
        <v>230</v>
      </c>
      <c r="J510" s="18" t="s">
        <v>801</v>
      </c>
      <c r="K510" s="9">
        <v>4</v>
      </c>
      <c r="L510" s="9">
        <v>5</v>
      </c>
      <c r="M510" s="155">
        <f t="shared" si="7"/>
        <v>4</v>
      </c>
    </row>
    <row r="511" spans="1:13" ht="15.75" hidden="1">
      <c r="A511" s="177"/>
      <c r="B511" s="175"/>
      <c r="C511" s="175"/>
      <c r="D511" s="177"/>
      <c r="E511" s="177"/>
      <c r="F511" s="118">
        <v>230019</v>
      </c>
      <c r="G511" s="15" t="s">
        <v>802</v>
      </c>
      <c r="H511" s="14" t="s">
        <v>890</v>
      </c>
      <c r="I511" s="9">
        <v>230</v>
      </c>
      <c r="J511" s="18" t="s">
        <v>803</v>
      </c>
      <c r="K511" s="9">
        <v>7</v>
      </c>
      <c r="L511" s="9">
        <v>60</v>
      </c>
      <c r="M511" s="155">
        <f t="shared" si="7"/>
        <v>7</v>
      </c>
    </row>
    <row r="512" spans="1:13" ht="15.75" hidden="1">
      <c r="A512" s="177"/>
      <c r="B512" s="175"/>
      <c r="C512" s="175"/>
      <c r="D512" s="177"/>
      <c r="E512" s="177"/>
      <c r="F512" s="118">
        <v>230021</v>
      </c>
      <c r="G512" s="15" t="s">
        <v>804</v>
      </c>
      <c r="H512" s="14" t="s">
        <v>890</v>
      </c>
      <c r="I512" s="9">
        <v>230</v>
      </c>
      <c r="J512" s="18" t="s">
        <v>805</v>
      </c>
      <c r="K512" s="9">
        <v>6</v>
      </c>
      <c r="L512" s="9">
        <v>21</v>
      </c>
      <c r="M512" s="155">
        <f t="shared" si="7"/>
        <v>6</v>
      </c>
    </row>
    <row r="513" spans="1:13" ht="15.75" hidden="1">
      <c r="A513" s="177"/>
      <c r="B513" s="175"/>
      <c r="C513" s="175"/>
      <c r="D513" s="177"/>
      <c r="E513" s="177"/>
      <c r="F513" s="118">
        <v>230024</v>
      </c>
      <c r="G513" s="15" t="s">
        <v>806</v>
      </c>
      <c r="H513" s="14" t="s">
        <v>890</v>
      </c>
      <c r="I513" s="9">
        <v>230</v>
      </c>
      <c r="J513" s="18" t="s">
        <v>807</v>
      </c>
      <c r="K513" s="9">
        <v>5</v>
      </c>
      <c r="L513" s="9">
        <v>50</v>
      </c>
      <c r="M513" s="155">
        <f t="shared" si="7"/>
        <v>5</v>
      </c>
    </row>
    <row r="514" spans="1:13" ht="15.75" hidden="1">
      <c r="A514" s="177"/>
      <c r="B514" s="175"/>
      <c r="C514" s="175"/>
      <c r="D514" s="177"/>
      <c r="E514" s="177"/>
      <c r="F514" s="118">
        <v>230025</v>
      </c>
      <c r="G514" s="15" t="s">
        <v>169</v>
      </c>
      <c r="H514" s="14" t="s">
        <v>890</v>
      </c>
      <c r="I514" s="9">
        <v>230</v>
      </c>
      <c r="J514" s="18" t="s">
        <v>799</v>
      </c>
      <c r="K514" s="9">
        <v>30</v>
      </c>
      <c r="L514" s="9">
        <v>0</v>
      </c>
      <c r="M514" s="155">
        <f t="shared" si="7"/>
        <v>30</v>
      </c>
    </row>
    <row r="515" spans="1:13" ht="15.75" hidden="1">
      <c r="A515" s="177"/>
      <c r="B515" s="175"/>
      <c r="C515" s="175"/>
      <c r="D515" s="177"/>
      <c r="E515" s="177"/>
      <c r="F515" s="118">
        <v>230028</v>
      </c>
      <c r="G515" s="15" t="s">
        <v>168</v>
      </c>
      <c r="H515" s="14" t="s">
        <v>890</v>
      </c>
      <c r="I515" s="9">
        <v>230</v>
      </c>
      <c r="J515" s="18" t="s">
        <v>799</v>
      </c>
      <c r="K515" s="9">
        <v>40</v>
      </c>
      <c r="L515" s="9">
        <v>0</v>
      </c>
      <c r="M515" s="155">
        <f t="shared" si="7"/>
        <v>40</v>
      </c>
    </row>
    <row r="516" spans="1:13" ht="30.75" customHeight="1" hidden="1">
      <c r="A516" s="177"/>
      <c r="B516" s="175"/>
      <c r="C516" s="175"/>
      <c r="D516" s="177"/>
      <c r="E516" s="177"/>
      <c r="F516" s="118">
        <v>230034</v>
      </c>
      <c r="G516" s="15" t="s">
        <v>811</v>
      </c>
      <c r="H516" s="14" t="s">
        <v>890</v>
      </c>
      <c r="I516" s="9">
        <v>230</v>
      </c>
      <c r="J516" s="18" t="s">
        <v>808</v>
      </c>
      <c r="K516" s="9">
        <v>5</v>
      </c>
      <c r="L516" s="9">
        <v>20</v>
      </c>
      <c r="M516" s="155">
        <f t="shared" si="7"/>
        <v>5</v>
      </c>
    </row>
    <row r="517" spans="1:13" ht="15.75" hidden="1">
      <c r="A517" s="178"/>
      <c r="B517" s="182"/>
      <c r="C517" s="182"/>
      <c r="D517" s="178"/>
      <c r="E517" s="178"/>
      <c r="F517" s="118">
        <v>230035</v>
      </c>
      <c r="G517" s="15" t="s">
        <v>809</v>
      </c>
      <c r="H517" s="14" t="s">
        <v>890</v>
      </c>
      <c r="I517" s="9">
        <v>230</v>
      </c>
      <c r="J517" s="18" t="s">
        <v>810</v>
      </c>
      <c r="K517" s="9">
        <v>9</v>
      </c>
      <c r="L517" s="9">
        <v>33</v>
      </c>
      <c r="M517" s="155">
        <f t="shared" si="7"/>
        <v>9</v>
      </c>
    </row>
    <row r="518" spans="1:13" ht="15.75" customHeight="1" hidden="1">
      <c r="A518" s="176">
        <v>363</v>
      </c>
      <c r="B518" s="174" t="s">
        <v>812</v>
      </c>
      <c r="C518" s="174" t="s">
        <v>1303</v>
      </c>
      <c r="D518" s="176">
        <v>206</v>
      </c>
      <c r="E518" s="176">
        <v>14</v>
      </c>
      <c r="F518" s="118">
        <v>230012</v>
      </c>
      <c r="G518" s="15" t="s">
        <v>174</v>
      </c>
      <c r="H518" s="14" t="s">
        <v>890</v>
      </c>
      <c r="I518" s="9">
        <v>230</v>
      </c>
      <c r="J518" s="18" t="s">
        <v>799</v>
      </c>
      <c r="K518" s="9">
        <v>44</v>
      </c>
      <c r="L518" s="9">
        <v>0</v>
      </c>
      <c r="M518" s="155">
        <f t="shared" si="7"/>
        <v>44</v>
      </c>
    </row>
    <row r="519" spans="1:13" ht="15.75" hidden="1">
      <c r="A519" s="177"/>
      <c r="B519" s="175"/>
      <c r="C519" s="175"/>
      <c r="D519" s="177"/>
      <c r="E519" s="177"/>
      <c r="F519" s="118">
        <v>230014</v>
      </c>
      <c r="G519" s="15" t="s">
        <v>173</v>
      </c>
      <c r="H519" s="14" t="s">
        <v>890</v>
      </c>
      <c r="I519" s="9">
        <v>230</v>
      </c>
      <c r="J519" s="18" t="s">
        <v>799</v>
      </c>
      <c r="K519" s="9">
        <v>34</v>
      </c>
      <c r="L519" s="9">
        <v>0</v>
      </c>
      <c r="M519" s="155">
        <f t="shared" si="7"/>
        <v>34</v>
      </c>
    </row>
    <row r="520" spans="1:13" ht="15.75" hidden="1">
      <c r="A520" s="177"/>
      <c r="B520" s="175"/>
      <c r="C520" s="175"/>
      <c r="D520" s="177"/>
      <c r="E520" s="177"/>
      <c r="F520" s="118">
        <v>230016</v>
      </c>
      <c r="G520" s="15" t="s">
        <v>813</v>
      </c>
      <c r="H520" s="14" t="s">
        <v>890</v>
      </c>
      <c r="I520" s="9">
        <v>230</v>
      </c>
      <c r="J520" s="18" t="s">
        <v>814</v>
      </c>
      <c r="K520" s="9">
        <v>4</v>
      </c>
      <c r="L520" s="9">
        <v>34</v>
      </c>
      <c r="M520" s="155">
        <f t="shared" si="7"/>
        <v>4</v>
      </c>
    </row>
    <row r="521" spans="1:13" ht="15.75" hidden="1">
      <c r="A521" s="177"/>
      <c r="B521" s="175"/>
      <c r="C521" s="175"/>
      <c r="D521" s="177"/>
      <c r="E521" s="177"/>
      <c r="F521" s="118">
        <v>230018</v>
      </c>
      <c r="G521" s="15" t="s">
        <v>815</v>
      </c>
      <c r="H521" s="14" t="s">
        <v>890</v>
      </c>
      <c r="I521" s="9">
        <v>230</v>
      </c>
      <c r="J521" s="18" t="s">
        <v>816</v>
      </c>
      <c r="K521" s="9">
        <v>8</v>
      </c>
      <c r="L521" s="9">
        <v>75</v>
      </c>
      <c r="M521" s="155">
        <f t="shared" si="7"/>
        <v>8</v>
      </c>
    </row>
    <row r="522" spans="1:13" ht="15.75" hidden="1">
      <c r="A522" s="177"/>
      <c r="B522" s="175"/>
      <c r="C522" s="175"/>
      <c r="D522" s="177"/>
      <c r="E522" s="177"/>
      <c r="F522" s="118">
        <v>230020</v>
      </c>
      <c r="G522" s="15" t="s">
        <v>817</v>
      </c>
      <c r="H522" s="14" t="s">
        <v>890</v>
      </c>
      <c r="I522" s="9">
        <v>230</v>
      </c>
      <c r="J522" s="18" t="s">
        <v>818</v>
      </c>
      <c r="K522" s="9">
        <v>6</v>
      </c>
      <c r="L522" s="9">
        <v>64</v>
      </c>
      <c r="M522" s="155">
        <f t="shared" si="7"/>
        <v>6</v>
      </c>
    </row>
    <row r="523" spans="1:13" ht="15.75" hidden="1">
      <c r="A523" s="177"/>
      <c r="B523" s="175"/>
      <c r="C523" s="175"/>
      <c r="D523" s="177"/>
      <c r="E523" s="177"/>
      <c r="F523" s="118">
        <v>230023</v>
      </c>
      <c r="G523" s="15" t="s">
        <v>819</v>
      </c>
      <c r="H523" s="14" t="s">
        <v>890</v>
      </c>
      <c r="I523" s="9">
        <v>230</v>
      </c>
      <c r="J523" s="18" t="s">
        <v>294</v>
      </c>
      <c r="K523" s="9">
        <v>5</v>
      </c>
      <c r="L523" s="9">
        <v>68</v>
      </c>
      <c r="M523" s="155">
        <f t="shared" si="7"/>
        <v>5</v>
      </c>
    </row>
    <row r="524" spans="1:13" ht="15.75" hidden="1">
      <c r="A524" s="177"/>
      <c r="B524" s="175"/>
      <c r="C524" s="175"/>
      <c r="D524" s="177"/>
      <c r="E524" s="177"/>
      <c r="F524" s="118">
        <v>230026</v>
      </c>
      <c r="G524" s="15" t="s">
        <v>196</v>
      </c>
      <c r="H524" s="14" t="s">
        <v>890</v>
      </c>
      <c r="I524" s="9">
        <v>230</v>
      </c>
      <c r="J524" s="18" t="s">
        <v>820</v>
      </c>
      <c r="K524" s="9">
        <v>19</v>
      </c>
      <c r="L524" s="9">
        <v>0</v>
      </c>
      <c r="M524" s="155">
        <f t="shared" si="7"/>
        <v>19</v>
      </c>
    </row>
    <row r="525" spans="1:13" ht="15.75" hidden="1">
      <c r="A525" s="177"/>
      <c r="B525" s="175"/>
      <c r="C525" s="175"/>
      <c r="D525" s="177"/>
      <c r="E525" s="177"/>
      <c r="F525" s="118">
        <v>230029</v>
      </c>
      <c r="G525" s="15" t="s">
        <v>821</v>
      </c>
      <c r="H525" s="14" t="s">
        <v>890</v>
      </c>
      <c r="I525" s="9">
        <v>230</v>
      </c>
      <c r="J525" s="18" t="s">
        <v>822</v>
      </c>
      <c r="K525" s="9">
        <v>8</v>
      </c>
      <c r="L525" s="9">
        <v>15</v>
      </c>
      <c r="M525" s="155">
        <f t="shared" si="7"/>
        <v>8</v>
      </c>
    </row>
    <row r="526" spans="1:13" ht="15.75" hidden="1">
      <c r="A526" s="177"/>
      <c r="B526" s="175"/>
      <c r="C526" s="175"/>
      <c r="D526" s="177"/>
      <c r="E526" s="177"/>
      <c r="F526" s="81">
        <v>230030</v>
      </c>
      <c r="G526" s="15" t="s">
        <v>823</v>
      </c>
      <c r="H526" s="14" t="s">
        <v>890</v>
      </c>
      <c r="I526" s="9">
        <v>230</v>
      </c>
      <c r="J526" s="18" t="s">
        <v>824</v>
      </c>
      <c r="K526" s="9">
        <v>4</v>
      </c>
      <c r="L526" s="9">
        <v>25</v>
      </c>
      <c r="M526" s="155">
        <f t="shared" si="7"/>
        <v>4</v>
      </c>
    </row>
    <row r="527" spans="1:13" ht="15.75" hidden="1">
      <c r="A527" s="177"/>
      <c r="B527" s="175"/>
      <c r="C527" s="175"/>
      <c r="D527" s="177"/>
      <c r="E527" s="177"/>
      <c r="F527" s="118">
        <v>230032</v>
      </c>
      <c r="G527" s="15" t="s">
        <v>825</v>
      </c>
      <c r="H527" s="14" t="s">
        <v>890</v>
      </c>
      <c r="I527" s="9">
        <v>230</v>
      </c>
      <c r="J527" s="18" t="s">
        <v>826</v>
      </c>
      <c r="K527" s="9">
        <v>10</v>
      </c>
      <c r="L527" s="9">
        <v>13</v>
      </c>
      <c r="M527" s="155">
        <f t="shared" si="7"/>
        <v>10</v>
      </c>
    </row>
    <row r="528" spans="1:13" ht="15.75" hidden="1">
      <c r="A528" s="177"/>
      <c r="B528" s="175"/>
      <c r="C528" s="175"/>
      <c r="D528" s="177"/>
      <c r="E528" s="177"/>
      <c r="F528" s="119">
        <v>230037</v>
      </c>
      <c r="G528" s="21" t="s">
        <v>1262</v>
      </c>
      <c r="H528" s="14" t="s">
        <v>890</v>
      </c>
      <c r="I528" s="9">
        <v>230</v>
      </c>
      <c r="J528" s="18" t="s">
        <v>1267</v>
      </c>
      <c r="K528" s="9">
        <v>3</v>
      </c>
      <c r="L528" s="9">
        <v>40</v>
      </c>
      <c r="M528" s="155">
        <f t="shared" si="7"/>
        <v>3</v>
      </c>
    </row>
    <row r="529" spans="1:13" ht="18.75" customHeight="1" hidden="1">
      <c r="A529" s="177"/>
      <c r="B529" s="175"/>
      <c r="C529" s="175"/>
      <c r="D529" s="177"/>
      <c r="E529" s="177"/>
      <c r="F529" s="122">
        <v>249301</v>
      </c>
      <c r="G529" s="23" t="s">
        <v>827</v>
      </c>
      <c r="H529" s="14" t="s">
        <v>1229</v>
      </c>
      <c r="I529" s="9">
        <v>230</v>
      </c>
      <c r="J529" s="18" t="s">
        <v>799</v>
      </c>
      <c r="K529" s="9">
        <v>18</v>
      </c>
      <c r="L529" s="9">
        <v>0</v>
      </c>
      <c r="M529" s="155">
        <f t="shared" si="7"/>
        <v>18</v>
      </c>
    </row>
    <row r="530" spans="1:13" ht="18.75" customHeight="1" hidden="1">
      <c r="A530" s="177"/>
      <c r="B530" s="175"/>
      <c r="C530" s="175"/>
      <c r="D530" s="177"/>
      <c r="E530" s="177"/>
      <c r="F530" s="81">
        <v>250212</v>
      </c>
      <c r="G530" s="82" t="s">
        <v>1184</v>
      </c>
      <c r="H530" s="85" t="s">
        <v>1162</v>
      </c>
      <c r="I530" s="9">
        <v>230</v>
      </c>
      <c r="J530" s="18" t="s">
        <v>799</v>
      </c>
      <c r="K530" s="8">
        <v>6</v>
      </c>
      <c r="L530" s="8">
        <v>0</v>
      </c>
      <c r="M530" s="155">
        <f t="shared" si="7"/>
        <v>6</v>
      </c>
    </row>
    <row r="531" spans="1:13" ht="18.75" customHeight="1" hidden="1">
      <c r="A531" s="177"/>
      <c r="B531" s="175"/>
      <c r="C531" s="175"/>
      <c r="D531" s="177"/>
      <c r="E531" s="177"/>
      <c r="F531" s="81">
        <v>250242</v>
      </c>
      <c r="G531" s="82" t="s">
        <v>1164</v>
      </c>
      <c r="H531" s="85" t="s">
        <v>1162</v>
      </c>
      <c r="I531" s="9">
        <v>230</v>
      </c>
      <c r="J531" s="18" t="s">
        <v>799</v>
      </c>
      <c r="K531" s="8">
        <v>7</v>
      </c>
      <c r="L531" s="8">
        <v>0</v>
      </c>
      <c r="M531" s="155">
        <f aca="true" t="shared" si="8" ref="M531:M594">K531</f>
        <v>7</v>
      </c>
    </row>
    <row r="532" spans="1:13" ht="45.75" customHeight="1" hidden="1">
      <c r="A532" s="178"/>
      <c r="B532" s="182"/>
      <c r="C532" s="182"/>
      <c r="D532" s="178"/>
      <c r="E532" s="178"/>
      <c r="F532" s="81">
        <v>250155</v>
      </c>
      <c r="G532" s="82" t="s">
        <v>1182</v>
      </c>
      <c r="H532" s="85" t="s">
        <v>1159</v>
      </c>
      <c r="I532" s="9">
        <v>230</v>
      </c>
      <c r="J532" s="18" t="s">
        <v>799</v>
      </c>
      <c r="K532" s="8">
        <v>30</v>
      </c>
      <c r="L532" s="8">
        <v>0</v>
      </c>
      <c r="M532" s="155">
        <f t="shared" si="8"/>
        <v>30</v>
      </c>
    </row>
    <row r="533" spans="1:13" ht="18.75" hidden="1">
      <c r="A533" s="52"/>
      <c r="B533" s="36" t="s">
        <v>828</v>
      </c>
      <c r="C533" s="36"/>
      <c r="D533" s="38"/>
      <c r="E533" s="38"/>
      <c r="F533" s="132"/>
      <c r="G533" s="46"/>
      <c r="H533" s="93"/>
      <c r="I533" s="35"/>
      <c r="J533" s="49"/>
      <c r="K533" s="52">
        <f>SUM(K518:K532)</f>
        <v>206</v>
      </c>
      <c r="L533" s="52"/>
      <c r="M533" s="155">
        <f t="shared" si="8"/>
        <v>206</v>
      </c>
    </row>
    <row r="534" spans="1:13" ht="16.5" customHeight="1" hidden="1">
      <c r="A534" s="176">
        <v>364</v>
      </c>
      <c r="B534" s="174" t="s">
        <v>831</v>
      </c>
      <c r="C534" s="174" t="s">
        <v>1329</v>
      </c>
      <c r="D534" s="176">
        <v>55</v>
      </c>
      <c r="E534" s="176">
        <v>4</v>
      </c>
      <c r="F534" s="118">
        <v>231038</v>
      </c>
      <c r="G534" s="20" t="s">
        <v>172</v>
      </c>
      <c r="H534" s="14" t="s">
        <v>890</v>
      </c>
      <c r="I534" s="9">
        <v>231</v>
      </c>
      <c r="J534" s="20" t="s">
        <v>841</v>
      </c>
      <c r="K534" s="9">
        <v>19</v>
      </c>
      <c r="L534" s="9">
        <v>2</v>
      </c>
      <c r="M534" s="155">
        <f t="shared" si="8"/>
        <v>19</v>
      </c>
    </row>
    <row r="535" spans="1:13" ht="15.75" customHeight="1" hidden="1">
      <c r="A535" s="177"/>
      <c r="B535" s="175"/>
      <c r="C535" s="175"/>
      <c r="D535" s="177"/>
      <c r="E535" s="177"/>
      <c r="F535" s="201">
        <v>231041</v>
      </c>
      <c r="G535" s="183" t="s">
        <v>835</v>
      </c>
      <c r="H535" s="199" t="s">
        <v>890</v>
      </c>
      <c r="I535" s="162">
        <v>231</v>
      </c>
      <c r="J535" s="20" t="s">
        <v>836</v>
      </c>
      <c r="K535" s="9">
        <v>4</v>
      </c>
      <c r="L535" s="9">
        <v>35</v>
      </c>
      <c r="M535" s="155">
        <f t="shared" si="8"/>
        <v>4</v>
      </c>
    </row>
    <row r="536" spans="1:13" ht="15.75" customHeight="1" hidden="1">
      <c r="A536" s="177"/>
      <c r="B536" s="175"/>
      <c r="C536" s="175"/>
      <c r="D536" s="177"/>
      <c r="E536" s="177"/>
      <c r="F536" s="202"/>
      <c r="G536" s="185"/>
      <c r="H536" s="200"/>
      <c r="I536" s="164"/>
      <c r="J536" s="20" t="s">
        <v>837</v>
      </c>
      <c r="K536" s="9">
        <v>5</v>
      </c>
      <c r="L536" s="9">
        <v>30</v>
      </c>
      <c r="M536" s="155">
        <f t="shared" si="8"/>
        <v>5</v>
      </c>
    </row>
    <row r="537" spans="1:13" ht="15.75" customHeight="1" hidden="1">
      <c r="A537" s="177"/>
      <c r="B537" s="175"/>
      <c r="C537" s="175"/>
      <c r="D537" s="177"/>
      <c r="E537" s="177"/>
      <c r="F537" s="201">
        <v>231042</v>
      </c>
      <c r="G537" s="183" t="s">
        <v>730</v>
      </c>
      <c r="H537" s="199" t="s">
        <v>890</v>
      </c>
      <c r="I537" s="162">
        <v>231</v>
      </c>
      <c r="J537" s="20" t="s">
        <v>838</v>
      </c>
      <c r="K537" s="9">
        <v>7</v>
      </c>
      <c r="L537" s="9">
        <v>28</v>
      </c>
      <c r="M537" s="155">
        <f t="shared" si="8"/>
        <v>7</v>
      </c>
    </row>
    <row r="538" spans="1:13" ht="15.75" customHeight="1" hidden="1">
      <c r="A538" s="177"/>
      <c r="B538" s="175"/>
      <c r="C538" s="175"/>
      <c r="D538" s="177"/>
      <c r="E538" s="177"/>
      <c r="F538" s="204"/>
      <c r="G538" s="184"/>
      <c r="H538" s="203"/>
      <c r="I538" s="163"/>
      <c r="J538" s="20" t="s">
        <v>832</v>
      </c>
      <c r="K538" s="9">
        <v>6</v>
      </c>
      <c r="L538" s="9">
        <v>21</v>
      </c>
      <c r="M538" s="155">
        <f t="shared" si="8"/>
        <v>6</v>
      </c>
    </row>
    <row r="539" spans="1:13" ht="15.75" customHeight="1" hidden="1">
      <c r="A539" s="177"/>
      <c r="B539" s="175"/>
      <c r="C539" s="175"/>
      <c r="D539" s="177"/>
      <c r="E539" s="177"/>
      <c r="F539" s="204"/>
      <c r="G539" s="184"/>
      <c r="H539" s="203"/>
      <c r="I539" s="163"/>
      <c r="J539" s="20" t="s">
        <v>833</v>
      </c>
      <c r="K539" s="9">
        <v>7</v>
      </c>
      <c r="L539" s="9">
        <v>40</v>
      </c>
      <c r="M539" s="155">
        <f t="shared" si="8"/>
        <v>7</v>
      </c>
    </row>
    <row r="540" spans="1:13" ht="15.75" customHeight="1" hidden="1">
      <c r="A540" s="178"/>
      <c r="B540" s="182"/>
      <c r="C540" s="182"/>
      <c r="D540" s="178"/>
      <c r="E540" s="178"/>
      <c r="F540" s="202"/>
      <c r="G540" s="185"/>
      <c r="H540" s="200"/>
      <c r="I540" s="164"/>
      <c r="J540" s="20" t="s">
        <v>834</v>
      </c>
      <c r="K540" s="9">
        <v>7</v>
      </c>
      <c r="L540" s="9">
        <v>15</v>
      </c>
      <c r="M540" s="155">
        <f t="shared" si="8"/>
        <v>7</v>
      </c>
    </row>
    <row r="541" spans="1:13" ht="18.75" customHeight="1" hidden="1">
      <c r="A541" s="176">
        <v>365</v>
      </c>
      <c r="B541" s="174" t="s">
        <v>839</v>
      </c>
      <c r="C541" s="174" t="s">
        <v>840</v>
      </c>
      <c r="D541" s="176">
        <v>79</v>
      </c>
      <c r="E541" s="176">
        <v>6</v>
      </c>
      <c r="F541" s="126">
        <v>231045</v>
      </c>
      <c r="G541" s="54" t="s">
        <v>346</v>
      </c>
      <c r="H541" s="55" t="s">
        <v>890</v>
      </c>
      <c r="I541" s="12">
        <v>231</v>
      </c>
      <c r="J541" s="20" t="s">
        <v>841</v>
      </c>
      <c r="K541" s="9">
        <v>34</v>
      </c>
      <c r="L541" s="9">
        <v>2</v>
      </c>
      <c r="M541" s="155">
        <f t="shared" si="8"/>
        <v>34</v>
      </c>
    </row>
    <row r="542" spans="1:13" ht="15.75" customHeight="1" hidden="1">
      <c r="A542" s="177"/>
      <c r="B542" s="175"/>
      <c r="C542" s="175"/>
      <c r="D542" s="177"/>
      <c r="E542" s="177"/>
      <c r="F542" s="201">
        <v>231046</v>
      </c>
      <c r="G542" s="183" t="s">
        <v>829</v>
      </c>
      <c r="H542" s="199" t="s">
        <v>890</v>
      </c>
      <c r="I542" s="162">
        <v>231</v>
      </c>
      <c r="J542" s="57" t="s">
        <v>842</v>
      </c>
      <c r="K542" s="9">
        <v>24</v>
      </c>
      <c r="L542" s="9">
        <v>35</v>
      </c>
      <c r="M542" s="155">
        <f t="shared" si="8"/>
        <v>24</v>
      </c>
    </row>
    <row r="543" spans="1:13" ht="15.75" customHeight="1" hidden="1">
      <c r="A543" s="177"/>
      <c r="B543" s="175"/>
      <c r="C543" s="175"/>
      <c r="D543" s="177"/>
      <c r="E543" s="177"/>
      <c r="F543" s="202"/>
      <c r="G543" s="185"/>
      <c r="H543" s="200"/>
      <c r="I543" s="164"/>
      <c r="J543" s="76" t="s">
        <v>412</v>
      </c>
      <c r="K543" s="9">
        <v>1</v>
      </c>
      <c r="L543" s="9">
        <v>50</v>
      </c>
      <c r="M543" s="155">
        <f t="shared" si="8"/>
        <v>1</v>
      </c>
    </row>
    <row r="544" spans="1:13" ht="15.75" customHeight="1" hidden="1">
      <c r="A544" s="177"/>
      <c r="B544" s="175"/>
      <c r="C544" s="175"/>
      <c r="D544" s="177"/>
      <c r="E544" s="177"/>
      <c r="F544" s="201">
        <v>231049</v>
      </c>
      <c r="G544" s="183" t="s">
        <v>830</v>
      </c>
      <c r="H544" s="199" t="s">
        <v>890</v>
      </c>
      <c r="I544" s="162">
        <v>231</v>
      </c>
      <c r="J544" s="20" t="s">
        <v>843</v>
      </c>
      <c r="K544" s="9">
        <v>15</v>
      </c>
      <c r="L544" s="9">
        <v>25</v>
      </c>
      <c r="M544" s="155">
        <f t="shared" si="8"/>
        <v>15</v>
      </c>
    </row>
    <row r="545" spans="1:13" ht="45.75" customHeight="1" hidden="1">
      <c r="A545" s="178"/>
      <c r="B545" s="182"/>
      <c r="C545" s="182"/>
      <c r="D545" s="178"/>
      <c r="E545" s="178"/>
      <c r="F545" s="202"/>
      <c r="G545" s="185"/>
      <c r="H545" s="200"/>
      <c r="I545" s="164"/>
      <c r="J545" s="18" t="s">
        <v>844</v>
      </c>
      <c r="K545" s="9">
        <v>5</v>
      </c>
      <c r="L545" s="9">
        <v>36</v>
      </c>
      <c r="M545" s="155">
        <f t="shared" si="8"/>
        <v>5</v>
      </c>
    </row>
    <row r="546" spans="1:13" ht="18.75" hidden="1">
      <c r="A546" s="63"/>
      <c r="B546" s="27" t="s">
        <v>893</v>
      </c>
      <c r="C546" s="152"/>
      <c r="D546" s="30"/>
      <c r="E546" s="30"/>
      <c r="F546" s="129"/>
      <c r="G546" s="33"/>
      <c r="H546" s="91"/>
      <c r="I546" s="32"/>
      <c r="J546" s="66"/>
      <c r="K546" s="59"/>
      <c r="L546" s="59"/>
      <c r="M546" s="155">
        <f t="shared" si="8"/>
        <v>0</v>
      </c>
    </row>
    <row r="547" spans="1:13" ht="31.5" hidden="1">
      <c r="A547" s="198">
        <v>406</v>
      </c>
      <c r="B547" s="196" t="s">
        <v>902</v>
      </c>
      <c r="C547" s="196" t="s">
        <v>1304</v>
      </c>
      <c r="D547" s="198">
        <f>K547+K548+K549+K550</f>
        <v>238</v>
      </c>
      <c r="E547" s="198">
        <v>16</v>
      </c>
      <c r="F547" s="81">
        <v>241386</v>
      </c>
      <c r="G547" s="13" t="s">
        <v>883</v>
      </c>
      <c r="H547" s="14" t="s">
        <v>884</v>
      </c>
      <c r="I547" s="9">
        <v>243</v>
      </c>
      <c r="J547" s="18" t="s">
        <v>885</v>
      </c>
      <c r="K547" s="145">
        <v>45</v>
      </c>
      <c r="L547" s="9">
        <v>0</v>
      </c>
      <c r="M547" s="155">
        <f t="shared" si="8"/>
        <v>45</v>
      </c>
    </row>
    <row r="548" spans="1:13" ht="31.5" hidden="1">
      <c r="A548" s="198"/>
      <c r="B548" s="196"/>
      <c r="C548" s="196"/>
      <c r="D548" s="198"/>
      <c r="E548" s="198"/>
      <c r="F548" s="81">
        <v>243380</v>
      </c>
      <c r="G548" s="13" t="s">
        <v>886</v>
      </c>
      <c r="H548" s="14" t="s">
        <v>887</v>
      </c>
      <c r="I548" s="9">
        <v>243</v>
      </c>
      <c r="J548" s="18" t="s">
        <v>888</v>
      </c>
      <c r="K548" s="145">
        <v>42</v>
      </c>
      <c r="L548" s="9">
        <v>0</v>
      </c>
      <c r="M548" s="155">
        <f t="shared" si="8"/>
        <v>42</v>
      </c>
    </row>
    <row r="549" spans="1:13" ht="31.5" hidden="1">
      <c r="A549" s="198"/>
      <c r="B549" s="196"/>
      <c r="C549" s="196"/>
      <c r="D549" s="198"/>
      <c r="E549" s="198"/>
      <c r="F549" s="81">
        <v>243389</v>
      </c>
      <c r="G549" s="13" t="s">
        <v>889</v>
      </c>
      <c r="H549" s="14" t="s">
        <v>887</v>
      </c>
      <c r="I549" s="9">
        <v>243</v>
      </c>
      <c r="J549" s="18" t="s">
        <v>888</v>
      </c>
      <c r="K549" s="145">
        <v>76</v>
      </c>
      <c r="L549" s="9">
        <v>0</v>
      </c>
      <c r="M549" s="155">
        <f t="shared" si="8"/>
        <v>76</v>
      </c>
    </row>
    <row r="550" spans="1:13" ht="31.5" hidden="1">
      <c r="A550" s="198"/>
      <c r="B550" s="196"/>
      <c r="C550" s="196"/>
      <c r="D550" s="198"/>
      <c r="E550" s="198"/>
      <c r="F550" s="81">
        <v>243396</v>
      </c>
      <c r="G550" s="13" t="s">
        <v>1362</v>
      </c>
      <c r="H550" s="14" t="s">
        <v>890</v>
      </c>
      <c r="I550" s="9">
        <v>243</v>
      </c>
      <c r="J550" s="18" t="s">
        <v>888</v>
      </c>
      <c r="K550" s="145">
        <v>75</v>
      </c>
      <c r="L550" s="9">
        <v>0</v>
      </c>
      <c r="M550" s="155">
        <f t="shared" si="8"/>
        <v>75</v>
      </c>
    </row>
    <row r="551" spans="1:13" ht="31.5" hidden="1">
      <c r="A551" s="198">
        <v>407</v>
      </c>
      <c r="B551" s="196" t="s">
        <v>1376</v>
      </c>
      <c r="C551" s="196" t="s">
        <v>1305</v>
      </c>
      <c r="D551" s="198">
        <f>K551+K552+K553+K554+K555+K556</f>
        <v>226</v>
      </c>
      <c r="E551" s="198">
        <v>16</v>
      </c>
      <c r="F551" s="81">
        <v>243381</v>
      </c>
      <c r="G551" s="13" t="s">
        <v>630</v>
      </c>
      <c r="H551" s="14" t="s">
        <v>890</v>
      </c>
      <c r="I551" s="9">
        <v>243</v>
      </c>
      <c r="J551" s="18" t="s">
        <v>888</v>
      </c>
      <c r="K551" s="145">
        <v>62</v>
      </c>
      <c r="L551" s="9">
        <v>0</v>
      </c>
      <c r="M551" s="155">
        <f t="shared" si="8"/>
        <v>62</v>
      </c>
    </row>
    <row r="552" spans="1:13" ht="31.5" hidden="1">
      <c r="A552" s="198"/>
      <c r="B552" s="196"/>
      <c r="C552" s="196"/>
      <c r="D552" s="198"/>
      <c r="E552" s="198"/>
      <c r="F552" s="81">
        <v>243385</v>
      </c>
      <c r="G552" s="13" t="s">
        <v>1363</v>
      </c>
      <c r="H552" s="14" t="s">
        <v>884</v>
      </c>
      <c r="I552" s="9">
        <v>243</v>
      </c>
      <c r="J552" s="18" t="s">
        <v>888</v>
      </c>
      <c r="K552" s="145">
        <v>45</v>
      </c>
      <c r="L552" s="9">
        <v>0</v>
      </c>
      <c r="M552" s="155">
        <f t="shared" si="8"/>
        <v>45</v>
      </c>
    </row>
    <row r="553" spans="1:13" ht="31.5" hidden="1">
      <c r="A553" s="198"/>
      <c r="B553" s="196"/>
      <c r="C553" s="196"/>
      <c r="D553" s="198"/>
      <c r="E553" s="198"/>
      <c r="F553" s="81">
        <v>243388</v>
      </c>
      <c r="G553" s="13" t="s">
        <v>891</v>
      </c>
      <c r="H553" s="14" t="s">
        <v>887</v>
      </c>
      <c r="I553" s="9">
        <v>243</v>
      </c>
      <c r="J553" s="18" t="s">
        <v>888</v>
      </c>
      <c r="K553" s="145">
        <v>49</v>
      </c>
      <c r="L553" s="9">
        <v>0</v>
      </c>
      <c r="M553" s="155">
        <f t="shared" si="8"/>
        <v>49</v>
      </c>
    </row>
    <row r="554" spans="1:13" ht="15.75" hidden="1">
      <c r="A554" s="198"/>
      <c r="B554" s="196"/>
      <c r="C554" s="196"/>
      <c r="D554" s="198"/>
      <c r="E554" s="198"/>
      <c r="F554" s="81">
        <v>249402</v>
      </c>
      <c r="G554" s="13" t="s">
        <v>892</v>
      </c>
      <c r="H554" s="14" t="s">
        <v>887</v>
      </c>
      <c r="I554" s="9">
        <v>243</v>
      </c>
      <c r="J554" s="18" t="s">
        <v>893</v>
      </c>
      <c r="K554" s="145">
        <v>42</v>
      </c>
      <c r="L554" s="9">
        <v>0</v>
      </c>
      <c r="M554" s="155">
        <f t="shared" si="8"/>
        <v>42</v>
      </c>
    </row>
    <row r="555" spans="1:13" ht="31.5" hidden="1">
      <c r="A555" s="198"/>
      <c r="B555" s="196"/>
      <c r="C555" s="196"/>
      <c r="D555" s="198"/>
      <c r="E555" s="198"/>
      <c r="F555" s="120">
        <v>250217</v>
      </c>
      <c r="G555" s="10" t="s">
        <v>1253</v>
      </c>
      <c r="H555" s="40" t="s">
        <v>1162</v>
      </c>
      <c r="I555" s="9">
        <v>243</v>
      </c>
      <c r="J555" s="18" t="s">
        <v>888</v>
      </c>
      <c r="K555" s="145">
        <v>19</v>
      </c>
      <c r="L555" s="9">
        <v>0</v>
      </c>
      <c r="M555" s="155">
        <f t="shared" si="8"/>
        <v>19</v>
      </c>
    </row>
    <row r="556" spans="1:13" ht="31.5" hidden="1">
      <c r="A556" s="198"/>
      <c r="B556" s="196"/>
      <c r="C556" s="196"/>
      <c r="D556" s="198"/>
      <c r="E556" s="198"/>
      <c r="F556" s="81">
        <v>250208</v>
      </c>
      <c r="G556" s="13" t="s">
        <v>1187</v>
      </c>
      <c r="H556" s="26" t="s">
        <v>1162</v>
      </c>
      <c r="I556" s="9">
        <v>242</v>
      </c>
      <c r="J556" s="18" t="s">
        <v>966</v>
      </c>
      <c r="K556" s="145">
        <v>9</v>
      </c>
      <c r="L556" s="9">
        <v>0</v>
      </c>
      <c r="M556" s="155">
        <f t="shared" si="8"/>
        <v>9</v>
      </c>
    </row>
    <row r="557" spans="1:13" ht="31.5" hidden="1">
      <c r="A557" s="198">
        <v>458</v>
      </c>
      <c r="B557" s="196" t="s">
        <v>903</v>
      </c>
      <c r="C557" s="196" t="s">
        <v>988</v>
      </c>
      <c r="D557" s="198">
        <f>K557+K558+K559+K560+K561+K562</f>
        <v>199</v>
      </c>
      <c r="E557" s="198">
        <v>16</v>
      </c>
      <c r="F557" s="81">
        <v>243379</v>
      </c>
      <c r="G557" s="13" t="s">
        <v>1374</v>
      </c>
      <c r="H557" s="14" t="s">
        <v>887</v>
      </c>
      <c r="I557" s="9">
        <v>243</v>
      </c>
      <c r="J557" s="18" t="s">
        <v>888</v>
      </c>
      <c r="K557" s="145">
        <v>62</v>
      </c>
      <c r="L557" s="9">
        <v>0</v>
      </c>
      <c r="M557" s="155">
        <f t="shared" si="8"/>
        <v>62</v>
      </c>
    </row>
    <row r="558" spans="1:13" ht="31.5" hidden="1">
      <c r="A558" s="198"/>
      <c r="B558" s="196"/>
      <c r="C558" s="197"/>
      <c r="D558" s="198"/>
      <c r="E558" s="198"/>
      <c r="F558" s="81">
        <v>243382</v>
      </c>
      <c r="G558" s="13" t="s">
        <v>894</v>
      </c>
      <c r="H558" s="14" t="s">
        <v>887</v>
      </c>
      <c r="I558" s="9">
        <v>243</v>
      </c>
      <c r="J558" s="18" t="s">
        <v>888</v>
      </c>
      <c r="K558" s="145">
        <v>23</v>
      </c>
      <c r="L558" s="9">
        <v>0</v>
      </c>
      <c r="M558" s="155">
        <f t="shared" si="8"/>
        <v>23</v>
      </c>
    </row>
    <row r="559" spans="1:13" ht="31.5" hidden="1">
      <c r="A559" s="198"/>
      <c r="B559" s="196"/>
      <c r="C559" s="197"/>
      <c r="D559" s="198"/>
      <c r="E559" s="198"/>
      <c r="F559" s="81">
        <v>243387</v>
      </c>
      <c r="G559" s="13" t="s">
        <v>895</v>
      </c>
      <c r="H559" s="14" t="s">
        <v>884</v>
      </c>
      <c r="I559" s="9">
        <v>243</v>
      </c>
      <c r="J559" s="18" t="s">
        <v>888</v>
      </c>
      <c r="K559" s="145">
        <v>18</v>
      </c>
      <c r="L559" s="9">
        <v>0</v>
      </c>
      <c r="M559" s="155">
        <f t="shared" si="8"/>
        <v>18</v>
      </c>
    </row>
    <row r="560" spans="1:13" ht="31.5" hidden="1">
      <c r="A560" s="198"/>
      <c r="B560" s="196"/>
      <c r="C560" s="197"/>
      <c r="D560" s="198"/>
      <c r="E560" s="198"/>
      <c r="F560" s="81">
        <v>243391</v>
      </c>
      <c r="G560" s="13" t="s">
        <v>896</v>
      </c>
      <c r="H560" s="14" t="s">
        <v>884</v>
      </c>
      <c r="I560" s="9">
        <v>243</v>
      </c>
      <c r="J560" s="18" t="s">
        <v>888</v>
      </c>
      <c r="K560" s="145">
        <v>31</v>
      </c>
      <c r="L560" s="9">
        <v>0</v>
      </c>
      <c r="M560" s="155">
        <f t="shared" si="8"/>
        <v>31</v>
      </c>
    </row>
    <row r="561" spans="1:13" ht="31.5" hidden="1">
      <c r="A561" s="198"/>
      <c r="B561" s="196"/>
      <c r="C561" s="197"/>
      <c r="D561" s="198"/>
      <c r="E561" s="198"/>
      <c r="F561" s="81">
        <v>243392</v>
      </c>
      <c r="G561" s="13" t="s">
        <v>897</v>
      </c>
      <c r="H561" s="14" t="s">
        <v>890</v>
      </c>
      <c r="I561" s="9">
        <v>243</v>
      </c>
      <c r="J561" s="18" t="s">
        <v>888</v>
      </c>
      <c r="K561" s="145">
        <v>44</v>
      </c>
      <c r="L561" s="9">
        <v>0</v>
      </c>
      <c r="M561" s="155">
        <f t="shared" si="8"/>
        <v>44</v>
      </c>
    </row>
    <row r="562" spans="1:13" ht="31.5" hidden="1">
      <c r="A562" s="198"/>
      <c r="B562" s="196"/>
      <c r="C562" s="197"/>
      <c r="D562" s="198"/>
      <c r="E562" s="198"/>
      <c r="F562" s="81">
        <v>243393</v>
      </c>
      <c r="G562" s="13" t="s">
        <v>898</v>
      </c>
      <c r="H562" s="14" t="s">
        <v>890</v>
      </c>
      <c r="I562" s="9">
        <v>243</v>
      </c>
      <c r="J562" s="18" t="s">
        <v>888</v>
      </c>
      <c r="K562" s="145">
        <v>21</v>
      </c>
      <c r="L562" s="9">
        <v>0</v>
      </c>
      <c r="M562" s="155">
        <f t="shared" si="8"/>
        <v>21</v>
      </c>
    </row>
    <row r="563" spans="1:13" ht="34.5" customHeight="1" hidden="1">
      <c r="A563" s="176">
        <v>409</v>
      </c>
      <c r="B563" s="174" t="s">
        <v>904</v>
      </c>
      <c r="C563" s="174" t="s">
        <v>1330</v>
      </c>
      <c r="D563" s="176">
        <f>K563+K564+K565</f>
        <v>195</v>
      </c>
      <c r="E563" s="176">
        <v>13</v>
      </c>
      <c r="F563" s="81">
        <v>241001</v>
      </c>
      <c r="G563" s="13" t="s">
        <v>899</v>
      </c>
      <c r="H563" s="14" t="s">
        <v>890</v>
      </c>
      <c r="I563" s="9">
        <v>243</v>
      </c>
      <c r="J563" s="18" t="s">
        <v>160</v>
      </c>
      <c r="K563" s="145">
        <v>111</v>
      </c>
      <c r="L563" s="9">
        <v>0</v>
      </c>
      <c r="M563" s="155">
        <f t="shared" si="8"/>
        <v>111</v>
      </c>
    </row>
    <row r="564" spans="1:13" ht="36" customHeight="1" hidden="1">
      <c r="A564" s="177"/>
      <c r="B564" s="175"/>
      <c r="C564" s="175"/>
      <c r="D564" s="177"/>
      <c r="E564" s="177"/>
      <c r="F564" s="81">
        <v>243378</v>
      </c>
      <c r="G564" s="13" t="s">
        <v>900</v>
      </c>
      <c r="H564" s="14" t="s">
        <v>890</v>
      </c>
      <c r="I564" s="9">
        <v>243</v>
      </c>
      <c r="J564" s="18" t="s">
        <v>888</v>
      </c>
      <c r="K564" s="145">
        <v>40</v>
      </c>
      <c r="L564" s="9">
        <v>0</v>
      </c>
      <c r="M564" s="155">
        <f t="shared" si="8"/>
        <v>40</v>
      </c>
    </row>
    <row r="565" spans="1:13" ht="40.5" customHeight="1" hidden="1">
      <c r="A565" s="177"/>
      <c r="B565" s="175"/>
      <c r="C565" s="175"/>
      <c r="D565" s="177"/>
      <c r="E565" s="177"/>
      <c r="F565" s="81">
        <v>243398</v>
      </c>
      <c r="G565" s="10" t="s">
        <v>901</v>
      </c>
      <c r="H565" s="40" t="s">
        <v>884</v>
      </c>
      <c r="I565" s="9">
        <v>243</v>
      </c>
      <c r="J565" s="18" t="s">
        <v>888</v>
      </c>
      <c r="K565" s="145">
        <v>44</v>
      </c>
      <c r="L565" s="9">
        <v>0</v>
      </c>
      <c r="M565" s="155">
        <f t="shared" si="8"/>
        <v>44</v>
      </c>
    </row>
    <row r="566" spans="1:13" ht="31.5" customHeight="1" hidden="1">
      <c r="A566" s="176">
        <v>428</v>
      </c>
      <c r="B566" s="174" t="s">
        <v>905</v>
      </c>
      <c r="C566" s="174" t="s">
        <v>1306</v>
      </c>
      <c r="D566" s="176">
        <f>K566+K567+K568+K569+K570+K571</f>
        <v>207</v>
      </c>
      <c r="E566" s="176">
        <v>14</v>
      </c>
      <c r="F566" s="81">
        <v>247335</v>
      </c>
      <c r="G566" s="13" t="s">
        <v>906</v>
      </c>
      <c r="H566" s="14" t="s">
        <v>890</v>
      </c>
      <c r="I566" s="9">
        <v>247</v>
      </c>
      <c r="J566" s="18" t="s">
        <v>907</v>
      </c>
      <c r="K566" s="145">
        <v>30</v>
      </c>
      <c r="L566" s="9">
        <v>0</v>
      </c>
      <c r="M566" s="155">
        <f t="shared" si="8"/>
        <v>30</v>
      </c>
    </row>
    <row r="567" spans="1:13" ht="31.5" hidden="1">
      <c r="A567" s="177"/>
      <c r="B567" s="175"/>
      <c r="C567" s="175"/>
      <c r="D567" s="177"/>
      <c r="E567" s="177"/>
      <c r="F567" s="81">
        <v>247340</v>
      </c>
      <c r="G567" s="13" t="s">
        <v>908</v>
      </c>
      <c r="H567" s="14" t="s">
        <v>890</v>
      </c>
      <c r="I567" s="9">
        <v>247</v>
      </c>
      <c r="J567" s="18" t="s">
        <v>907</v>
      </c>
      <c r="K567" s="145">
        <v>31</v>
      </c>
      <c r="L567" s="9">
        <v>0</v>
      </c>
      <c r="M567" s="155">
        <f t="shared" si="8"/>
        <v>31</v>
      </c>
    </row>
    <row r="568" spans="1:13" ht="31.5" hidden="1">
      <c r="A568" s="177"/>
      <c r="B568" s="175"/>
      <c r="C568" s="175"/>
      <c r="D568" s="177"/>
      <c r="E568" s="177"/>
      <c r="F568" s="81">
        <v>247342</v>
      </c>
      <c r="G568" s="13" t="s">
        <v>909</v>
      </c>
      <c r="H568" s="14" t="s">
        <v>890</v>
      </c>
      <c r="I568" s="9">
        <v>247</v>
      </c>
      <c r="J568" s="18" t="s">
        <v>907</v>
      </c>
      <c r="K568" s="145">
        <v>48</v>
      </c>
      <c r="L568" s="9">
        <v>0</v>
      </c>
      <c r="M568" s="155">
        <f t="shared" si="8"/>
        <v>48</v>
      </c>
    </row>
    <row r="569" spans="1:13" ht="33" customHeight="1" hidden="1">
      <c r="A569" s="177"/>
      <c r="B569" s="175"/>
      <c r="C569" s="175"/>
      <c r="D569" s="177"/>
      <c r="E569" s="177"/>
      <c r="F569" s="124">
        <v>247352</v>
      </c>
      <c r="G569" s="10" t="s">
        <v>910</v>
      </c>
      <c r="H569" s="14" t="s">
        <v>890</v>
      </c>
      <c r="I569" s="9">
        <v>247</v>
      </c>
      <c r="J569" s="18" t="s">
        <v>907</v>
      </c>
      <c r="K569" s="145">
        <v>49</v>
      </c>
      <c r="L569" s="9">
        <v>0</v>
      </c>
      <c r="M569" s="155">
        <f t="shared" si="8"/>
        <v>49</v>
      </c>
    </row>
    <row r="570" spans="1:13" ht="53.25" customHeight="1" hidden="1">
      <c r="A570" s="177"/>
      <c r="B570" s="175"/>
      <c r="C570" s="175"/>
      <c r="D570" s="177"/>
      <c r="E570" s="177"/>
      <c r="F570" s="81">
        <v>250215</v>
      </c>
      <c r="G570" s="18" t="s">
        <v>1251</v>
      </c>
      <c r="H570" s="14" t="s">
        <v>1159</v>
      </c>
      <c r="I570" s="9">
        <v>247</v>
      </c>
      <c r="J570" s="18" t="s">
        <v>907</v>
      </c>
      <c r="K570" s="145">
        <v>12</v>
      </c>
      <c r="L570" s="9">
        <v>0</v>
      </c>
      <c r="M570" s="155">
        <f t="shared" si="8"/>
        <v>12</v>
      </c>
    </row>
    <row r="571" spans="1:13" ht="31.5" hidden="1">
      <c r="A571" s="178"/>
      <c r="B571" s="182"/>
      <c r="C571" s="182"/>
      <c r="D571" s="178"/>
      <c r="E571" s="178"/>
      <c r="F571" s="81">
        <v>250221</v>
      </c>
      <c r="G571" s="18" t="s">
        <v>1186</v>
      </c>
      <c r="H571" s="14" t="s">
        <v>1161</v>
      </c>
      <c r="I571" s="9">
        <v>247</v>
      </c>
      <c r="J571" s="18" t="s">
        <v>907</v>
      </c>
      <c r="K571" s="145">
        <v>37</v>
      </c>
      <c r="L571" s="9">
        <v>0</v>
      </c>
      <c r="M571" s="155">
        <f t="shared" si="8"/>
        <v>37</v>
      </c>
    </row>
    <row r="572" spans="1:13" ht="31.5" hidden="1">
      <c r="A572" s="198">
        <v>430</v>
      </c>
      <c r="B572" s="196" t="s">
        <v>1307</v>
      </c>
      <c r="C572" s="196" t="s">
        <v>1308</v>
      </c>
      <c r="D572" s="198">
        <f>K572+K573+K574</f>
        <v>245</v>
      </c>
      <c r="E572" s="198">
        <v>17</v>
      </c>
      <c r="F572" s="99">
        <v>247341</v>
      </c>
      <c r="G572" s="11" t="s">
        <v>1366</v>
      </c>
      <c r="H572" s="14" t="s">
        <v>887</v>
      </c>
      <c r="I572" s="9">
        <v>247</v>
      </c>
      <c r="J572" s="18" t="s">
        <v>907</v>
      </c>
      <c r="K572" s="145">
        <v>102</v>
      </c>
      <c r="L572" s="9">
        <v>0</v>
      </c>
      <c r="M572" s="155">
        <f t="shared" si="8"/>
        <v>102</v>
      </c>
    </row>
    <row r="573" spans="1:13" ht="31.5" hidden="1">
      <c r="A573" s="198"/>
      <c r="B573" s="196"/>
      <c r="C573" s="197"/>
      <c r="D573" s="198"/>
      <c r="E573" s="198"/>
      <c r="F573" s="81">
        <v>247345</v>
      </c>
      <c r="G573" s="13" t="s">
        <v>911</v>
      </c>
      <c r="H573" s="14" t="s">
        <v>884</v>
      </c>
      <c r="I573" s="9">
        <v>247</v>
      </c>
      <c r="J573" s="18" t="s">
        <v>907</v>
      </c>
      <c r="K573" s="145">
        <v>73</v>
      </c>
      <c r="L573" s="9">
        <v>0</v>
      </c>
      <c r="M573" s="155">
        <f t="shared" si="8"/>
        <v>73</v>
      </c>
    </row>
    <row r="574" spans="1:13" ht="31.5" hidden="1">
      <c r="A574" s="198"/>
      <c r="B574" s="196"/>
      <c r="C574" s="197"/>
      <c r="D574" s="198"/>
      <c r="E574" s="198"/>
      <c r="F574" s="81">
        <v>247351</v>
      </c>
      <c r="G574" s="13" t="s">
        <v>912</v>
      </c>
      <c r="H574" s="14" t="s">
        <v>913</v>
      </c>
      <c r="I574" s="9">
        <v>247</v>
      </c>
      <c r="J574" s="18" t="s">
        <v>907</v>
      </c>
      <c r="K574" s="145">
        <v>70</v>
      </c>
      <c r="L574" s="9">
        <v>0</v>
      </c>
      <c r="M574" s="155">
        <f t="shared" si="8"/>
        <v>70</v>
      </c>
    </row>
    <row r="575" spans="1:13" ht="31.5" hidden="1">
      <c r="A575" s="198">
        <v>431</v>
      </c>
      <c r="B575" s="196" t="s">
        <v>1377</v>
      </c>
      <c r="C575" s="196" t="s">
        <v>1309</v>
      </c>
      <c r="D575" s="198">
        <f>K575+K576+K577+K578+K579</f>
        <v>232</v>
      </c>
      <c r="E575" s="198">
        <v>16</v>
      </c>
      <c r="F575" s="81">
        <v>247343</v>
      </c>
      <c r="G575" s="13" t="s">
        <v>1364</v>
      </c>
      <c r="H575" s="14" t="s">
        <v>890</v>
      </c>
      <c r="I575" s="9">
        <v>247</v>
      </c>
      <c r="J575" s="18" t="s">
        <v>907</v>
      </c>
      <c r="K575" s="145">
        <v>50</v>
      </c>
      <c r="L575" s="9">
        <v>0</v>
      </c>
      <c r="M575" s="155">
        <f t="shared" si="8"/>
        <v>50</v>
      </c>
    </row>
    <row r="576" spans="1:13" ht="31.5" hidden="1">
      <c r="A576" s="198"/>
      <c r="B576" s="196"/>
      <c r="C576" s="197"/>
      <c r="D576" s="198"/>
      <c r="E576" s="198"/>
      <c r="F576" s="81">
        <v>247344</v>
      </c>
      <c r="G576" s="13" t="s">
        <v>914</v>
      </c>
      <c r="H576" s="14" t="s">
        <v>890</v>
      </c>
      <c r="I576" s="9">
        <v>247</v>
      </c>
      <c r="J576" s="18" t="s">
        <v>907</v>
      </c>
      <c r="K576" s="145">
        <v>59</v>
      </c>
      <c r="L576" s="9">
        <v>0</v>
      </c>
      <c r="M576" s="155">
        <f t="shared" si="8"/>
        <v>59</v>
      </c>
    </row>
    <row r="577" spans="1:13" ht="31.5" hidden="1">
      <c r="A577" s="198"/>
      <c r="B577" s="196"/>
      <c r="C577" s="197"/>
      <c r="D577" s="198"/>
      <c r="E577" s="198"/>
      <c r="F577" s="81">
        <v>247346</v>
      </c>
      <c r="G577" s="13" t="s">
        <v>915</v>
      </c>
      <c r="H577" s="14" t="s">
        <v>890</v>
      </c>
      <c r="I577" s="9">
        <v>247</v>
      </c>
      <c r="J577" s="18" t="s">
        <v>907</v>
      </c>
      <c r="K577" s="145">
        <v>63</v>
      </c>
      <c r="L577" s="9">
        <v>0</v>
      </c>
      <c r="M577" s="155">
        <f t="shared" si="8"/>
        <v>63</v>
      </c>
    </row>
    <row r="578" spans="1:13" ht="31.5" hidden="1">
      <c r="A578" s="198"/>
      <c r="B578" s="196"/>
      <c r="C578" s="197"/>
      <c r="D578" s="198"/>
      <c r="E578" s="198"/>
      <c r="F578" s="81">
        <v>247347</v>
      </c>
      <c r="G578" s="13" t="s">
        <v>916</v>
      </c>
      <c r="H578" s="14" t="s">
        <v>890</v>
      </c>
      <c r="I578" s="9">
        <v>247</v>
      </c>
      <c r="J578" s="18" t="s">
        <v>907</v>
      </c>
      <c r="K578" s="145">
        <v>23</v>
      </c>
      <c r="L578" s="9">
        <v>0</v>
      </c>
      <c r="M578" s="155">
        <f t="shared" si="8"/>
        <v>23</v>
      </c>
    </row>
    <row r="579" spans="1:13" ht="31.5" hidden="1">
      <c r="A579" s="198"/>
      <c r="B579" s="196"/>
      <c r="C579" s="197"/>
      <c r="D579" s="198"/>
      <c r="E579" s="198"/>
      <c r="F579" s="81">
        <v>247349</v>
      </c>
      <c r="G579" s="13" t="s">
        <v>917</v>
      </c>
      <c r="H579" s="14" t="s">
        <v>913</v>
      </c>
      <c r="I579" s="9">
        <v>247</v>
      </c>
      <c r="J579" s="18" t="s">
        <v>907</v>
      </c>
      <c r="K579" s="145">
        <v>37</v>
      </c>
      <c r="L579" s="9">
        <v>0</v>
      </c>
      <c r="M579" s="155">
        <f t="shared" si="8"/>
        <v>37</v>
      </c>
    </row>
    <row r="580" spans="1:13" ht="31.5" hidden="1">
      <c r="A580" s="198">
        <v>433</v>
      </c>
      <c r="B580" s="196" t="s">
        <v>1310</v>
      </c>
      <c r="C580" s="196" t="s">
        <v>1311</v>
      </c>
      <c r="D580" s="198">
        <f>K580+K581+K582</f>
        <v>215</v>
      </c>
      <c r="E580" s="198">
        <v>15</v>
      </c>
      <c r="F580" s="81">
        <v>247338</v>
      </c>
      <c r="G580" s="13" t="s">
        <v>918</v>
      </c>
      <c r="H580" s="14" t="s">
        <v>919</v>
      </c>
      <c r="I580" s="9">
        <v>247</v>
      </c>
      <c r="J580" s="18" t="s">
        <v>907</v>
      </c>
      <c r="K580" s="145">
        <v>104</v>
      </c>
      <c r="L580" s="9">
        <v>0</v>
      </c>
      <c r="M580" s="155">
        <f t="shared" si="8"/>
        <v>104</v>
      </c>
    </row>
    <row r="581" spans="1:13" ht="31.5" hidden="1">
      <c r="A581" s="198"/>
      <c r="B581" s="196"/>
      <c r="C581" s="196"/>
      <c r="D581" s="198"/>
      <c r="E581" s="198"/>
      <c r="F581" s="81">
        <v>247350</v>
      </c>
      <c r="G581" s="13" t="s">
        <v>920</v>
      </c>
      <c r="H581" s="14" t="s">
        <v>890</v>
      </c>
      <c r="I581" s="9">
        <v>247</v>
      </c>
      <c r="J581" s="18" t="s">
        <v>907</v>
      </c>
      <c r="K581" s="145">
        <v>39</v>
      </c>
      <c r="L581" s="9">
        <v>0</v>
      </c>
      <c r="M581" s="155">
        <f t="shared" si="8"/>
        <v>39</v>
      </c>
    </row>
    <row r="582" spans="1:13" ht="31.5" hidden="1">
      <c r="A582" s="198"/>
      <c r="B582" s="196"/>
      <c r="C582" s="196"/>
      <c r="D582" s="198"/>
      <c r="E582" s="198"/>
      <c r="F582" s="81">
        <v>247357</v>
      </c>
      <c r="G582" s="13" t="s">
        <v>1365</v>
      </c>
      <c r="H582" s="14" t="s">
        <v>884</v>
      </c>
      <c r="I582" s="9">
        <v>247</v>
      </c>
      <c r="J582" s="18" t="s">
        <v>907</v>
      </c>
      <c r="K582" s="145">
        <v>72</v>
      </c>
      <c r="L582" s="9">
        <v>0</v>
      </c>
      <c r="M582" s="155">
        <f t="shared" si="8"/>
        <v>72</v>
      </c>
    </row>
    <row r="583" spans="1:13" ht="31.5" hidden="1">
      <c r="A583" s="198">
        <v>413</v>
      </c>
      <c r="B583" s="196" t="s">
        <v>1378</v>
      </c>
      <c r="C583" s="196" t="s">
        <v>989</v>
      </c>
      <c r="D583" s="198">
        <f>K583+K584+K585+K586+K587</f>
        <v>243</v>
      </c>
      <c r="E583" s="198">
        <v>17</v>
      </c>
      <c r="F583" s="81">
        <v>245360</v>
      </c>
      <c r="G583" s="13" t="s">
        <v>1373</v>
      </c>
      <c r="H583" s="14" t="s">
        <v>890</v>
      </c>
      <c r="I583" s="9">
        <v>245</v>
      </c>
      <c r="J583" s="18" t="s">
        <v>921</v>
      </c>
      <c r="K583" s="145">
        <v>124</v>
      </c>
      <c r="L583" s="9">
        <v>0</v>
      </c>
      <c r="M583" s="155">
        <f t="shared" si="8"/>
        <v>124</v>
      </c>
    </row>
    <row r="584" spans="1:13" ht="31.5" hidden="1">
      <c r="A584" s="198"/>
      <c r="B584" s="196"/>
      <c r="C584" s="197"/>
      <c r="D584" s="198"/>
      <c r="E584" s="198"/>
      <c r="F584" s="81">
        <v>245366</v>
      </c>
      <c r="G584" s="13" t="s">
        <v>1368</v>
      </c>
      <c r="H584" s="14" t="s">
        <v>890</v>
      </c>
      <c r="I584" s="9">
        <v>245</v>
      </c>
      <c r="J584" s="18" t="s">
        <v>921</v>
      </c>
      <c r="K584" s="145">
        <v>27</v>
      </c>
      <c r="L584" s="9">
        <v>0</v>
      </c>
      <c r="M584" s="155">
        <f t="shared" si="8"/>
        <v>27</v>
      </c>
    </row>
    <row r="585" spans="1:13" ht="31.5" hidden="1">
      <c r="A585" s="198"/>
      <c r="B585" s="196"/>
      <c r="C585" s="197"/>
      <c r="D585" s="198"/>
      <c r="E585" s="198"/>
      <c r="F585" s="81">
        <v>245369</v>
      </c>
      <c r="G585" s="13" t="s">
        <v>922</v>
      </c>
      <c r="H585" s="14" t="s">
        <v>890</v>
      </c>
      <c r="I585" s="9">
        <v>245</v>
      </c>
      <c r="J585" s="18" t="s">
        <v>921</v>
      </c>
      <c r="K585" s="145">
        <v>26</v>
      </c>
      <c r="L585" s="9">
        <v>0</v>
      </c>
      <c r="M585" s="155">
        <f t="shared" si="8"/>
        <v>26</v>
      </c>
    </row>
    <row r="586" spans="1:13" ht="31.5" hidden="1">
      <c r="A586" s="198"/>
      <c r="B586" s="196"/>
      <c r="C586" s="197"/>
      <c r="D586" s="198"/>
      <c r="E586" s="198"/>
      <c r="F586" s="81">
        <v>245373</v>
      </c>
      <c r="G586" s="13" t="s">
        <v>923</v>
      </c>
      <c r="H586" s="14" t="s">
        <v>890</v>
      </c>
      <c r="I586" s="9">
        <v>245</v>
      </c>
      <c r="J586" s="18" t="s">
        <v>921</v>
      </c>
      <c r="K586" s="145">
        <v>26</v>
      </c>
      <c r="L586" s="9">
        <v>0</v>
      </c>
      <c r="M586" s="155">
        <f t="shared" si="8"/>
        <v>26</v>
      </c>
    </row>
    <row r="587" spans="1:13" ht="31.5" hidden="1">
      <c r="A587" s="198"/>
      <c r="B587" s="196"/>
      <c r="C587" s="197"/>
      <c r="D587" s="198"/>
      <c r="E587" s="198"/>
      <c r="F587" s="81">
        <v>245376</v>
      </c>
      <c r="G587" s="13" t="s">
        <v>924</v>
      </c>
      <c r="H587" s="14" t="s">
        <v>890</v>
      </c>
      <c r="I587" s="9">
        <v>245</v>
      </c>
      <c r="J587" s="18" t="s">
        <v>921</v>
      </c>
      <c r="K587" s="145">
        <v>40</v>
      </c>
      <c r="L587" s="9">
        <v>0</v>
      </c>
      <c r="M587" s="155">
        <f t="shared" si="8"/>
        <v>40</v>
      </c>
    </row>
    <row r="588" spans="1:13" ht="31.5" hidden="1">
      <c r="A588" s="198">
        <v>414</v>
      </c>
      <c r="B588" s="196" t="s">
        <v>925</v>
      </c>
      <c r="C588" s="196" t="s">
        <v>1331</v>
      </c>
      <c r="D588" s="198">
        <f>K588+K589+K590+K591</f>
        <v>250</v>
      </c>
      <c r="E588" s="198">
        <v>17</v>
      </c>
      <c r="F588" s="81">
        <v>245361</v>
      </c>
      <c r="G588" s="13" t="s">
        <v>1367</v>
      </c>
      <c r="H588" s="14" t="s">
        <v>890</v>
      </c>
      <c r="I588" s="9">
        <v>245</v>
      </c>
      <c r="J588" s="18" t="s">
        <v>921</v>
      </c>
      <c r="K588" s="145">
        <v>38</v>
      </c>
      <c r="L588" s="9">
        <v>0</v>
      </c>
      <c r="M588" s="155">
        <f t="shared" si="8"/>
        <v>38</v>
      </c>
    </row>
    <row r="589" spans="1:13" ht="31.5" hidden="1">
      <c r="A589" s="198"/>
      <c r="B589" s="196"/>
      <c r="C589" s="196"/>
      <c r="D589" s="198"/>
      <c r="E589" s="198"/>
      <c r="F589" s="81">
        <v>245362</v>
      </c>
      <c r="G589" s="13" t="s">
        <v>926</v>
      </c>
      <c r="H589" s="14" t="s">
        <v>887</v>
      </c>
      <c r="I589" s="9">
        <v>245</v>
      </c>
      <c r="J589" s="18" t="s">
        <v>921</v>
      </c>
      <c r="K589" s="145">
        <v>46</v>
      </c>
      <c r="L589" s="9">
        <v>0</v>
      </c>
      <c r="M589" s="155">
        <f t="shared" si="8"/>
        <v>46</v>
      </c>
    </row>
    <row r="590" spans="1:13" ht="31.5" hidden="1">
      <c r="A590" s="198"/>
      <c r="B590" s="196"/>
      <c r="C590" s="196"/>
      <c r="D590" s="198"/>
      <c r="E590" s="198"/>
      <c r="F590" s="81">
        <v>241363</v>
      </c>
      <c r="G590" s="13" t="s">
        <v>927</v>
      </c>
      <c r="H590" s="14" t="s">
        <v>887</v>
      </c>
      <c r="I590" s="9">
        <v>245</v>
      </c>
      <c r="J590" s="18" t="s">
        <v>885</v>
      </c>
      <c r="K590" s="145">
        <v>120</v>
      </c>
      <c r="L590" s="9">
        <v>0</v>
      </c>
      <c r="M590" s="155">
        <f t="shared" si="8"/>
        <v>120</v>
      </c>
    </row>
    <row r="591" spans="1:13" ht="31.5" hidden="1">
      <c r="A591" s="198"/>
      <c r="B591" s="196"/>
      <c r="C591" s="196"/>
      <c r="D591" s="198"/>
      <c r="E591" s="198"/>
      <c r="F591" s="81">
        <v>241375</v>
      </c>
      <c r="G591" s="13" t="s">
        <v>928</v>
      </c>
      <c r="H591" s="14" t="s">
        <v>887</v>
      </c>
      <c r="I591" s="9">
        <v>245</v>
      </c>
      <c r="J591" s="18" t="s">
        <v>885</v>
      </c>
      <c r="K591" s="145">
        <v>46</v>
      </c>
      <c r="L591" s="9">
        <v>0</v>
      </c>
      <c r="M591" s="155">
        <f t="shared" si="8"/>
        <v>46</v>
      </c>
    </row>
    <row r="592" spans="1:13" ht="31.5" customHeight="1" hidden="1">
      <c r="A592" s="176">
        <v>416</v>
      </c>
      <c r="B592" s="174" t="s">
        <v>1379</v>
      </c>
      <c r="C592" s="174" t="s">
        <v>1312</v>
      </c>
      <c r="D592" s="176">
        <f>K592+K593+K594+K595+K596+K597+K598+K599</f>
        <v>191</v>
      </c>
      <c r="E592" s="176">
        <v>13</v>
      </c>
      <c r="F592" s="81">
        <v>245365</v>
      </c>
      <c r="G592" s="13" t="s">
        <v>929</v>
      </c>
      <c r="H592" s="14" t="s">
        <v>890</v>
      </c>
      <c r="I592" s="9">
        <v>245</v>
      </c>
      <c r="J592" s="18" t="s">
        <v>921</v>
      </c>
      <c r="K592" s="145">
        <v>18</v>
      </c>
      <c r="L592" s="9">
        <v>0</v>
      </c>
      <c r="M592" s="155">
        <f t="shared" si="8"/>
        <v>18</v>
      </c>
    </row>
    <row r="593" spans="1:13" ht="31.5" hidden="1">
      <c r="A593" s="177"/>
      <c r="B593" s="175"/>
      <c r="C593" s="175"/>
      <c r="D593" s="177"/>
      <c r="E593" s="177"/>
      <c r="F593" s="81">
        <v>245368</v>
      </c>
      <c r="G593" s="13" t="s">
        <v>930</v>
      </c>
      <c r="H593" s="14" t="s">
        <v>919</v>
      </c>
      <c r="I593" s="9">
        <v>245</v>
      </c>
      <c r="J593" s="18" t="s">
        <v>921</v>
      </c>
      <c r="K593" s="145">
        <v>16</v>
      </c>
      <c r="L593" s="9">
        <v>0</v>
      </c>
      <c r="M593" s="155">
        <f t="shared" si="8"/>
        <v>16</v>
      </c>
    </row>
    <row r="594" spans="1:13" ht="31.5" hidden="1">
      <c r="A594" s="177"/>
      <c r="B594" s="175"/>
      <c r="C594" s="175"/>
      <c r="D594" s="177"/>
      <c r="E594" s="177"/>
      <c r="F594" s="81">
        <v>245370</v>
      </c>
      <c r="G594" s="13" t="s">
        <v>931</v>
      </c>
      <c r="H594" s="14" t="s">
        <v>890</v>
      </c>
      <c r="I594" s="9">
        <v>245</v>
      </c>
      <c r="J594" s="18" t="s">
        <v>921</v>
      </c>
      <c r="K594" s="145">
        <v>27</v>
      </c>
      <c r="L594" s="9">
        <v>0</v>
      </c>
      <c r="M594" s="155">
        <f t="shared" si="8"/>
        <v>27</v>
      </c>
    </row>
    <row r="595" spans="1:13" ht="31.5" hidden="1">
      <c r="A595" s="177"/>
      <c r="B595" s="175"/>
      <c r="C595" s="175"/>
      <c r="D595" s="177"/>
      <c r="E595" s="177"/>
      <c r="F595" s="81">
        <v>245371</v>
      </c>
      <c r="G595" s="13" t="s">
        <v>932</v>
      </c>
      <c r="H595" s="14" t="s">
        <v>890</v>
      </c>
      <c r="I595" s="9">
        <v>245</v>
      </c>
      <c r="J595" s="18" t="s">
        <v>921</v>
      </c>
      <c r="K595" s="145">
        <v>68</v>
      </c>
      <c r="L595" s="9">
        <v>0</v>
      </c>
      <c r="M595" s="155">
        <f aca="true" t="shared" si="9" ref="M595:M658">K595</f>
        <v>68</v>
      </c>
    </row>
    <row r="596" spans="1:13" ht="31.5" hidden="1">
      <c r="A596" s="177"/>
      <c r="B596" s="175"/>
      <c r="C596" s="175"/>
      <c r="D596" s="177"/>
      <c r="E596" s="177"/>
      <c r="F596" s="81">
        <v>245372</v>
      </c>
      <c r="G596" s="13" t="s">
        <v>933</v>
      </c>
      <c r="H596" s="14" t="s">
        <v>890</v>
      </c>
      <c r="I596" s="9">
        <v>245</v>
      </c>
      <c r="J596" s="18" t="s">
        <v>921</v>
      </c>
      <c r="K596" s="145">
        <v>23</v>
      </c>
      <c r="L596" s="9">
        <v>0</v>
      </c>
      <c r="M596" s="155">
        <f t="shared" si="9"/>
        <v>23</v>
      </c>
    </row>
    <row r="597" spans="1:13" ht="31.5" hidden="1">
      <c r="A597" s="177"/>
      <c r="B597" s="175"/>
      <c r="C597" s="175"/>
      <c r="D597" s="177"/>
      <c r="E597" s="177"/>
      <c r="F597" s="81">
        <v>249108</v>
      </c>
      <c r="G597" s="13" t="s">
        <v>934</v>
      </c>
      <c r="H597" s="14" t="s">
        <v>935</v>
      </c>
      <c r="I597" s="9">
        <v>245</v>
      </c>
      <c r="J597" s="18" t="s">
        <v>921</v>
      </c>
      <c r="K597" s="145">
        <v>8</v>
      </c>
      <c r="L597" s="9">
        <v>0</v>
      </c>
      <c r="M597" s="155">
        <f t="shared" si="9"/>
        <v>8</v>
      </c>
    </row>
    <row r="598" spans="1:13" ht="63" hidden="1">
      <c r="A598" s="177"/>
      <c r="B598" s="175"/>
      <c r="C598" s="175"/>
      <c r="D598" s="177"/>
      <c r="E598" s="177"/>
      <c r="F598" s="81">
        <v>250205</v>
      </c>
      <c r="G598" s="13" t="s">
        <v>1250</v>
      </c>
      <c r="H598" s="14" t="s">
        <v>1159</v>
      </c>
      <c r="I598" s="9">
        <v>245</v>
      </c>
      <c r="J598" s="18" t="s">
        <v>921</v>
      </c>
      <c r="K598" s="145">
        <v>27</v>
      </c>
      <c r="L598" s="9">
        <v>0</v>
      </c>
      <c r="M598" s="155">
        <f t="shared" si="9"/>
        <v>27</v>
      </c>
    </row>
    <row r="599" spans="1:13" ht="31.5" hidden="1">
      <c r="A599" s="178"/>
      <c r="B599" s="182"/>
      <c r="C599" s="182"/>
      <c r="D599" s="178"/>
      <c r="E599" s="178"/>
      <c r="F599" s="81">
        <v>250222</v>
      </c>
      <c r="G599" s="13" t="s">
        <v>1247</v>
      </c>
      <c r="H599" s="26" t="s">
        <v>1162</v>
      </c>
      <c r="I599" s="9">
        <v>245</v>
      </c>
      <c r="J599" s="18" t="s">
        <v>921</v>
      </c>
      <c r="K599" s="145">
        <v>4</v>
      </c>
      <c r="L599" s="9">
        <v>0</v>
      </c>
      <c r="M599" s="155">
        <f t="shared" si="9"/>
        <v>4</v>
      </c>
    </row>
    <row r="600" spans="1:13" ht="31.5" hidden="1">
      <c r="A600" s="198">
        <v>418</v>
      </c>
      <c r="B600" s="196" t="s">
        <v>936</v>
      </c>
      <c r="C600" s="196" t="s">
        <v>1332</v>
      </c>
      <c r="D600" s="198">
        <f>K600+K601+K602+K603+K604+K605</f>
        <v>246</v>
      </c>
      <c r="E600" s="198">
        <v>18</v>
      </c>
      <c r="F600" s="81">
        <v>246326</v>
      </c>
      <c r="G600" s="13" t="s">
        <v>937</v>
      </c>
      <c r="H600" s="14" t="s">
        <v>890</v>
      </c>
      <c r="I600" s="9">
        <v>246</v>
      </c>
      <c r="J600" s="18" t="s">
        <v>938</v>
      </c>
      <c r="K600" s="145">
        <v>68</v>
      </c>
      <c r="L600" s="9">
        <v>0</v>
      </c>
      <c r="M600" s="155">
        <f t="shared" si="9"/>
        <v>68</v>
      </c>
    </row>
    <row r="601" spans="1:13" ht="31.5" hidden="1">
      <c r="A601" s="198"/>
      <c r="B601" s="196"/>
      <c r="C601" s="197"/>
      <c r="D601" s="198"/>
      <c r="E601" s="198"/>
      <c r="F601" s="81">
        <v>246303</v>
      </c>
      <c r="G601" s="13" t="s">
        <v>939</v>
      </c>
      <c r="H601" s="14" t="s">
        <v>890</v>
      </c>
      <c r="I601" s="9">
        <v>246</v>
      </c>
      <c r="J601" s="18" t="s">
        <v>938</v>
      </c>
      <c r="K601" s="145">
        <v>38</v>
      </c>
      <c r="L601" s="9">
        <v>0</v>
      </c>
      <c r="M601" s="155">
        <f t="shared" si="9"/>
        <v>38</v>
      </c>
    </row>
    <row r="602" spans="1:13" ht="31.5" hidden="1">
      <c r="A602" s="198"/>
      <c r="B602" s="196"/>
      <c r="C602" s="197"/>
      <c r="D602" s="198"/>
      <c r="E602" s="198"/>
      <c r="F602" s="81">
        <v>246301</v>
      </c>
      <c r="G602" s="13" t="s">
        <v>940</v>
      </c>
      <c r="H602" s="14" t="s">
        <v>890</v>
      </c>
      <c r="I602" s="9">
        <v>246</v>
      </c>
      <c r="J602" s="18" t="s">
        <v>938</v>
      </c>
      <c r="K602" s="145">
        <v>51</v>
      </c>
      <c r="L602" s="9">
        <v>0</v>
      </c>
      <c r="M602" s="155">
        <f t="shared" si="9"/>
        <v>51</v>
      </c>
    </row>
    <row r="603" spans="1:13" ht="31.5" hidden="1">
      <c r="A603" s="198"/>
      <c r="B603" s="196"/>
      <c r="C603" s="197"/>
      <c r="D603" s="198"/>
      <c r="E603" s="198"/>
      <c r="F603" s="81">
        <v>246333</v>
      </c>
      <c r="G603" s="13" t="s">
        <v>941</v>
      </c>
      <c r="H603" s="14" t="s">
        <v>890</v>
      </c>
      <c r="I603" s="9">
        <v>246</v>
      </c>
      <c r="J603" s="18" t="s">
        <v>938</v>
      </c>
      <c r="K603" s="145">
        <v>48</v>
      </c>
      <c r="L603" s="9">
        <v>0</v>
      </c>
      <c r="M603" s="155">
        <f t="shared" si="9"/>
        <v>48</v>
      </c>
    </row>
    <row r="604" spans="1:13" ht="15.75" customHeight="1" hidden="1">
      <c r="A604" s="198"/>
      <c r="B604" s="196"/>
      <c r="C604" s="197"/>
      <c r="D604" s="198"/>
      <c r="E604" s="198"/>
      <c r="F604" s="81">
        <v>241331</v>
      </c>
      <c r="G604" s="13" t="s">
        <v>942</v>
      </c>
      <c r="H604" s="14" t="s">
        <v>887</v>
      </c>
      <c r="I604" s="9">
        <v>246</v>
      </c>
      <c r="J604" s="18" t="s">
        <v>990</v>
      </c>
      <c r="K604" s="145">
        <v>40</v>
      </c>
      <c r="L604" s="9">
        <v>0</v>
      </c>
      <c r="M604" s="155">
        <f t="shared" si="9"/>
        <v>40</v>
      </c>
    </row>
    <row r="605" spans="1:13" ht="15.75" hidden="1">
      <c r="A605" s="198"/>
      <c r="B605" s="196"/>
      <c r="C605" s="197"/>
      <c r="D605" s="198"/>
      <c r="E605" s="198"/>
      <c r="F605" s="81">
        <v>249500</v>
      </c>
      <c r="G605" s="13" t="s">
        <v>943</v>
      </c>
      <c r="H605" s="14" t="s">
        <v>890</v>
      </c>
      <c r="I605" s="9">
        <v>246</v>
      </c>
      <c r="J605" s="18" t="s">
        <v>893</v>
      </c>
      <c r="K605" s="145">
        <v>1</v>
      </c>
      <c r="L605" s="9">
        <v>0</v>
      </c>
      <c r="M605" s="155">
        <f t="shared" si="9"/>
        <v>1</v>
      </c>
    </row>
    <row r="606" spans="1:13" ht="31.5" hidden="1">
      <c r="A606" s="198">
        <v>420</v>
      </c>
      <c r="B606" s="196" t="s">
        <v>944</v>
      </c>
      <c r="C606" s="196" t="s">
        <v>1313</v>
      </c>
      <c r="D606" s="198">
        <f>K606+K607+K608+K609+K610</f>
        <v>241</v>
      </c>
      <c r="E606" s="198">
        <v>18</v>
      </c>
      <c r="F606" s="81">
        <v>246330</v>
      </c>
      <c r="G606" s="13" t="s">
        <v>1361</v>
      </c>
      <c r="H606" s="14" t="s">
        <v>890</v>
      </c>
      <c r="I606" s="9">
        <v>246</v>
      </c>
      <c r="J606" s="18" t="s">
        <v>938</v>
      </c>
      <c r="K606" s="145">
        <v>50</v>
      </c>
      <c r="L606" s="9">
        <v>0</v>
      </c>
      <c r="M606" s="155">
        <f t="shared" si="9"/>
        <v>50</v>
      </c>
    </row>
    <row r="607" spans="1:13" ht="31.5" hidden="1">
      <c r="A607" s="198"/>
      <c r="B607" s="196"/>
      <c r="C607" s="197"/>
      <c r="D607" s="198"/>
      <c r="E607" s="198"/>
      <c r="F607" s="81">
        <v>246320</v>
      </c>
      <c r="G607" s="13" t="s">
        <v>1350</v>
      </c>
      <c r="H607" s="14" t="s">
        <v>890</v>
      </c>
      <c r="I607" s="9">
        <v>246</v>
      </c>
      <c r="J607" s="18" t="s">
        <v>938</v>
      </c>
      <c r="K607" s="145">
        <v>71</v>
      </c>
      <c r="L607" s="9">
        <v>0</v>
      </c>
      <c r="M607" s="155">
        <f t="shared" si="9"/>
        <v>71</v>
      </c>
    </row>
    <row r="608" spans="1:13" ht="31.5" hidden="1">
      <c r="A608" s="198"/>
      <c r="B608" s="196"/>
      <c r="C608" s="197"/>
      <c r="D608" s="198"/>
      <c r="E608" s="198"/>
      <c r="F608" s="81">
        <v>246324</v>
      </c>
      <c r="G608" s="13" t="s">
        <v>945</v>
      </c>
      <c r="H608" s="14" t="s">
        <v>913</v>
      </c>
      <c r="I608" s="9">
        <v>246</v>
      </c>
      <c r="J608" s="18" t="s">
        <v>938</v>
      </c>
      <c r="K608" s="145">
        <v>69</v>
      </c>
      <c r="L608" s="9">
        <v>0</v>
      </c>
      <c r="M608" s="155">
        <f t="shared" si="9"/>
        <v>69</v>
      </c>
    </row>
    <row r="609" spans="1:13" ht="31.5" hidden="1">
      <c r="A609" s="198"/>
      <c r="B609" s="196"/>
      <c r="C609" s="197"/>
      <c r="D609" s="198"/>
      <c r="E609" s="198"/>
      <c r="F609" s="81">
        <v>246311</v>
      </c>
      <c r="G609" s="13" t="s">
        <v>946</v>
      </c>
      <c r="H609" s="14" t="s">
        <v>890</v>
      </c>
      <c r="I609" s="9">
        <v>246</v>
      </c>
      <c r="J609" s="18" t="s">
        <v>938</v>
      </c>
      <c r="K609" s="145">
        <v>26</v>
      </c>
      <c r="L609" s="9">
        <v>0</v>
      </c>
      <c r="M609" s="155">
        <f t="shared" si="9"/>
        <v>26</v>
      </c>
    </row>
    <row r="610" spans="1:13" ht="31.5" hidden="1">
      <c r="A610" s="198"/>
      <c r="B610" s="196"/>
      <c r="C610" s="197"/>
      <c r="D610" s="198"/>
      <c r="E610" s="198"/>
      <c r="F610" s="81">
        <v>246325</v>
      </c>
      <c r="G610" s="13" t="s">
        <v>947</v>
      </c>
      <c r="H610" s="14" t="s">
        <v>890</v>
      </c>
      <c r="I610" s="9">
        <v>246</v>
      </c>
      <c r="J610" s="18" t="s">
        <v>938</v>
      </c>
      <c r="K610" s="145">
        <v>25</v>
      </c>
      <c r="L610" s="9">
        <v>0</v>
      </c>
      <c r="M610" s="155">
        <f t="shared" si="9"/>
        <v>25</v>
      </c>
    </row>
    <row r="611" spans="1:13" ht="31.5" hidden="1">
      <c r="A611" s="198">
        <v>421</v>
      </c>
      <c r="B611" s="196" t="s">
        <v>1380</v>
      </c>
      <c r="C611" s="196" t="s">
        <v>1314</v>
      </c>
      <c r="D611" s="198">
        <f>K611+K612+K613+K614+K615+K616</f>
        <v>299</v>
      </c>
      <c r="E611" s="198">
        <v>20</v>
      </c>
      <c r="F611" s="81">
        <v>246332</v>
      </c>
      <c r="G611" s="13" t="s">
        <v>1372</v>
      </c>
      <c r="H611" s="14" t="s">
        <v>887</v>
      </c>
      <c r="I611" s="9">
        <v>246</v>
      </c>
      <c r="J611" s="18" t="s">
        <v>938</v>
      </c>
      <c r="K611" s="145">
        <v>99</v>
      </c>
      <c r="L611" s="9">
        <v>0</v>
      </c>
      <c r="M611" s="155">
        <f t="shared" si="9"/>
        <v>99</v>
      </c>
    </row>
    <row r="612" spans="1:13" ht="31.5" hidden="1">
      <c r="A612" s="198"/>
      <c r="B612" s="196"/>
      <c r="C612" s="196"/>
      <c r="D612" s="198"/>
      <c r="E612" s="198"/>
      <c r="F612" s="81">
        <v>246334</v>
      </c>
      <c r="G612" s="13" t="s">
        <v>948</v>
      </c>
      <c r="H612" s="14" t="s">
        <v>890</v>
      </c>
      <c r="I612" s="9">
        <v>246</v>
      </c>
      <c r="J612" s="18" t="s">
        <v>938</v>
      </c>
      <c r="K612" s="145">
        <v>47</v>
      </c>
      <c r="L612" s="9">
        <v>0</v>
      </c>
      <c r="M612" s="155">
        <f t="shared" si="9"/>
        <v>47</v>
      </c>
    </row>
    <row r="613" spans="1:13" ht="31.5" hidden="1">
      <c r="A613" s="198"/>
      <c r="B613" s="196"/>
      <c r="C613" s="196"/>
      <c r="D613" s="198"/>
      <c r="E613" s="198"/>
      <c r="F613" s="81">
        <v>246314</v>
      </c>
      <c r="G613" s="13" t="s">
        <v>949</v>
      </c>
      <c r="H613" s="14" t="s">
        <v>890</v>
      </c>
      <c r="I613" s="9">
        <v>246</v>
      </c>
      <c r="J613" s="18" t="s">
        <v>938</v>
      </c>
      <c r="K613" s="145">
        <v>75</v>
      </c>
      <c r="L613" s="9">
        <v>0</v>
      </c>
      <c r="M613" s="155">
        <f t="shared" si="9"/>
        <v>75</v>
      </c>
    </row>
    <row r="614" spans="1:13" ht="31.5" hidden="1">
      <c r="A614" s="198"/>
      <c r="B614" s="196"/>
      <c r="C614" s="196"/>
      <c r="D614" s="198"/>
      <c r="E614" s="198"/>
      <c r="F614" s="81">
        <v>246329</v>
      </c>
      <c r="G614" s="13" t="s">
        <v>950</v>
      </c>
      <c r="H614" s="14" t="s">
        <v>890</v>
      </c>
      <c r="I614" s="9">
        <v>246</v>
      </c>
      <c r="J614" s="18" t="s">
        <v>938</v>
      </c>
      <c r="K614" s="145">
        <v>22</v>
      </c>
      <c r="L614" s="9">
        <v>0</v>
      </c>
      <c r="M614" s="155">
        <f t="shared" si="9"/>
        <v>22</v>
      </c>
    </row>
    <row r="615" spans="1:13" ht="31.5" hidden="1">
      <c r="A615" s="198"/>
      <c r="B615" s="196"/>
      <c r="C615" s="196"/>
      <c r="D615" s="198"/>
      <c r="E615" s="198"/>
      <c r="F615" s="81">
        <v>246313</v>
      </c>
      <c r="G615" s="13" t="s">
        <v>951</v>
      </c>
      <c r="H615" s="14" t="s">
        <v>890</v>
      </c>
      <c r="I615" s="9">
        <v>246</v>
      </c>
      <c r="J615" s="18" t="s">
        <v>938</v>
      </c>
      <c r="K615" s="145">
        <v>35</v>
      </c>
      <c r="L615" s="9">
        <v>0</v>
      </c>
      <c r="M615" s="155">
        <f t="shared" si="9"/>
        <v>35</v>
      </c>
    </row>
    <row r="616" spans="1:13" ht="31.5" hidden="1">
      <c r="A616" s="198"/>
      <c r="B616" s="196"/>
      <c r="C616" s="196"/>
      <c r="D616" s="198"/>
      <c r="E616" s="198"/>
      <c r="F616" s="81">
        <v>246306</v>
      </c>
      <c r="G616" s="13" t="s">
        <v>952</v>
      </c>
      <c r="H616" s="14" t="s">
        <v>890</v>
      </c>
      <c r="I616" s="9">
        <v>246</v>
      </c>
      <c r="J616" s="18" t="s">
        <v>938</v>
      </c>
      <c r="K616" s="145">
        <v>21</v>
      </c>
      <c r="L616" s="9">
        <v>0</v>
      </c>
      <c r="M616" s="155">
        <f t="shared" si="9"/>
        <v>21</v>
      </c>
    </row>
    <row r="617" spans="1:13" ht="31.5" customHeight="1" hidden="1">
      <c r="A617" s="176">
        <v>422</v>
      </c>
      <c r="B617" s="174" t="s">
        <v>953</v>
      </c>
      <c r="C617" s="174" t="s">
        <v>1315</v>
      </c>
      <c r="D617" s="176">
        <f>K617+K618+K619+K620+K621+K622+K623+K624</f>
        <v>264</v>
      </c>
      <c r="E617" s="176">
        <v>18</v>
      </c>
      <c r="F617" s="81">
        <v>246322</v>
      </c>
      <c r="G617" s="13" t="s">
        <v>1349</v>
      </c>
      <c r="H617" s="14" t="s">
        <v>890</v>
      </c>
      <c r="I617" s="9">
        <v>246</v>
      </c>
      <c r="J617" s="18" t="s">
        <v>938</v>
      </c>
      <c r="K617" s="145">
        <v>46</v>
      </c>
      <c r="L617" s="9">
        <v>0</v>
      </c>
      <c r="M617" s="155">
        <f t="shared" si="9"/>
        <v>46</v>
      </c>
    </row>
    <row r="618" spans="1:13" ht="31.5" hidden="1">
      <c r="A618" s="177"/>
      <c r="B618" s="175"/>
      <c r="C618" s="175"/>
      <c r="D618" s="177"/>
      <c r="E618" s="177"/>
      <c r="F618" s="81">
        <v>246318</v>
      </c>
      <c r="G618" s="13" t="s">
        <v>954</v>
      </c>
      <c r="H618" s="14" t="s">
        <v>890</v>
      </c>
      <c r="I618" s="9">
        <v>246</v>
      </c>
      <c r="J618" s="18" t="s">
        <v>938</v>
      </c>
      <c r="K618" s="145">
        <v>17</v>
      </c>
      <c r="L618" s="9">
        <v>0</v>
      </c>
      <c r="M618" s="155">
        <f t="shared" si="9"/>
        <v>17</v>
      </c>
    </row>
    <row r="619" spans="1:13" ht="31.5" hidden="1">
      <c r="A619" s="177"/>
      <c r="B619" s="175"/>
      <c r="C619" s="175"/>
      <c r="D619" s="177"/>
      <c r="E619" s="177"/>
      <c r="F619" s="81">
        <v>246316</v>
      </c>
      <c r="G619" s="13" t="s">
        <v>955</v>
      </c>
      <c r="H619" s="14" t="s">
        <v>913</v>
      </c>
      <c r="I619" s="9">
        <v>246</v>
      </c>
      <c r="J619" s="18" t="s">
        <v>938</v>
      </c>
      <c r="K619" s="145">
        <v>25</v>
      </c>
      <c r="L619" s="9">
        <v>0</v>
      </c>
      <c r="M619" s="155">
        <f t="shared" si="9"/>
        <v>25</v>
      </c>
    </row>
    <row r="620" spans="1:13" ht="31.5" hidden="1">
      <c r="A620" s="177"/>
      <c r="B620" s="175"/>
      <c r="C620" s="175"/>
      <c r="D620" s="177"/>
      <c r="E620" s="177"/>
      <c r="F620" s="81">
        <v>246312</v>
      </c>
      <c r="G620" s="13" t="s">
        <v>956</v>
      </c>
      <c r="H620" s="14" t="s">
        <v>884</v>
      </c>
      <c r="I620" s="9">
        <v>246</v>
      </c>
      <c r="J620" s="18" t="s">
        <v>938</v>
      </c>
      <c r="K620" s="145">
        <v>93</v>
      </c>
      <c r="L620" s="9">
        <v>0</v>
      </c>
      <c r="M620" s="155">
        <f t="shared" si="9"/>
        <v>93</v>
      </c>
    </row>
    <row r="621" spans="1:13" ht="15.75" hidden="1">
      <c r="A621" s="177"/>
      <c r="B621" s="175"/>
      <c r="C621" s="175"/>
      <c r="D621" s="177"/>
      <c r="E621" s="177"/>
      <c r="F621" s="81">
        <v>249201</v>
      </c>
      <c r="G621" s="13" t="s">
        <v>957</v>
      </c>
      <c r="H621" s="14" t="s">
        <v>958</v>
      </c>
      <c r="I621" s="9">
        <v>242</v>
      </c>
      <c r="J621" s="18" t="s">
        <v>893</v>
      </c>
      <c r="K621" s="145">
        <v>13</v>
      </c>
      <c r="L621" s="9">
        <v>0</v>
      </c>
      <c r="M621" s="155">
        <f t="shared" si="9"/>
        <v>13</v>
      </c>
    </row>
    <row r="622" spans="1:13" ht="31.5" hidden="1">
      <c r="A622" s="177"/>
      <c r="B622" s="175"/>
      <c r="C622" s="175"/>
      <c r="D622" s="177"/>
      <c r="E622" s="177"/>
      <c r="F622" s="81">
        <v>250211</v>
      </c>
      <c r="G622" s="18" t="s">
        <v>1263</v>
      </c>
      <c r="H622" s="26" t="s">
        <v>1161</v>
      </c>
      <c r="I622" s="9">
        <v>246</v>
      </c>
      <c r="J622" s="18" t="s">
        <v>938</v>
      </c>
      <c r="K622" s="145">
        <v>44</v>
      </c>
      <c r="L622" s="9">
        <v>0</v>
      </c>
      <c r="M622" s="155">
        <f t="shared" si="9"/>
        <v>44</v>
      </c>
    </row>
    <row r="623" spans="1:13" ht="31.5" hidden="1">
      <c r="A623" s="177"/>
      <c r="B623" s="175"/>
      <c r="C623" s="175"/>
      <c r="D623" s="177"/>
      <c r="E623" s="177"/>
      <c r="F623" s="81">
        <v>250223</v>
      </c>
      <c r="G623" s="18" t="s">
        <v>1264</v>
      </c>
      <c r="H623" s="26" t="s">
        <v>1161</v>
      </c>
      <c r="I623" s="9">
        <v>246</v>
      </c>
      <c r="J623" s="18" t="s">
        <v>938</v>
      </c>
      <c r="K623" s="145">
        <v>15</v>
      </c>
      <c r="L623" s="9">
        <v>0</v>
      </c>
      <c r="M623" s="155">
        <f t="shared" si="9"/>
        <v>15</v>
      </c>
    </row>
    <row r="624" spans="1:13" ht="31.5" hidden="1">
      <c r="A624" s="178"/>
      <c r="B624" s="182"/>
      <c r="C624" s="182"/>
      <c r="D624" s="178"/>
      <c r="E624" s="178"/>
      <c r="F624" s="81">
        <v>250226</v>
      </c>
      <c r="G624" s="18" t="s">
        <v>1265</v>
      </c>
      <c r="H624" s="26" t="s">
        <v>1161</v>
      </c>
      <c r="I624" s="9">
        <v>246</v>
      </c>
      <c r="J624" s="18" t="s">
        <v>938</v>
      </c>
      <c r="K624" s="145">
        <v>11</v>
      </c>
      <c r="L624" s="9">
        <v>0</v>
      </c>
      <c r="M624" s="155">
        <f t="shared" si="9"/>
        <v>11</v>
      </c>
    </row>
    <row r="625" spans="1:13" ht="31.5" customHeight="1" hidden="1">
      <c r="A625" s="176">
        <v>480</v>
      </c>
      <c r="B625" s="174" t="s">
        <v>959</v>
      </c>
      <c r="C625" s="174" t="s">
        <v>1316</v>
      </c>
      <c r="D625" s="176">
        <f>K625+K626+K627+K628+K629+K622+K623+K624</f>
        <v>217</v>
      </c>
      <c r="E625" s="176">
        <v>15</v>
      </c>
      <c r="F625" s="81">
        <v>246328</v>
      </c>
      <c r="G625" s="13" t="s">
        <v>1371</v>
      </c>
      <c r="H625" s="14" t="s">
        <v>890</v>
      </c>
      <c r="I625" s="9">
        <v>246</v>
      </c>
      <c r="J625" s="18" t="s">
        <v>938</v>
      </c>
      <c r="K625" s="145">
        <v>51</v>
      </c>
      <c r="L625" s="9">
        <v>0</v>
      </c>
      <c r="M625" s="155">
        <f t="shared" si="9"/>
        <v>51</v>
      </c>
    </row>
    <row r="626" spans="1:13" ht="31.5" hidden="1">
      <c r="A626" s="177"/>
      <c r="B626" s="175"/>
      <c r="C626" s="175"/>
      <c r="D626" s="177"/>
      <c r="E626" s="177"/>
      <c r="F626" s="81">
        <v>246304</v>
      </c>
      <c r="G626" s="13" t="s">
        <v>960</v>
      </c>
      <c r="H626" s="14" t="s">
        <v>890</v>
      </c>
      <c r="I626" s="9">
        <v>246</v>
      </c>
      <c r="J626" s="18" t="s">
        <v>938</v>
      </c>
      <c r="K626" s="145">
        <v>28</v>
      </c>
      <c r="L626" s="9">
        <v>0</v>
      </c>
      <c r="M626" s="155">
        <f t="shared" si="9"/>
        <v>28</v>
      </c>
    </row>
    <row r="627" spans="1:13" ht="31.5" hidden="1">
      <c r="A627" s="177"/>
      <c r="B627" s="175"/>
      <c r="C627" s="175"/>
      <c r="D627" s="177"/>
      <c r="E627" s="177"/>
      <c r="F627" s="81">
        <v>246309</v>
      </c>
      <c r="G627" s="13" t="s">
        <v>961</v>
      </c>
      <c r="H627" s="14" t="s">
        <v>890</v>
      </c>
      <c r="I627" s="9">
        <v>246</v>
      </c>
      <c r="J627" s="18" t="s">
        <v>938</v>
      </c>
      <c r="K627" s="145">
        <v>25</v>
      </c>
      <c r="L627" s="9">
        <v>0</v>
      </c>
      <c r="M627" s="155">
        <f t="shared" si="9"/>
        <v>25</v>
      </c>
    </row>
    <row r="628" spans="1:13" ht="31.5" hidden="1">
      <c r="A628" s="177"/>
      <c r="B628" s="175"/>
      <c r="C628" s="175"/>
      <c r="D628" s="177"/>
      <c r="E628" s="177"/>
      <c r="F628" s="81">
        <v>246308</v>
      </c>
      <c r="G628" s="13" t="s">
        <v>962</v>
      </c>
      <c r="H628" s="14" t="s">
        <v>890</v>
      </c>
      <c r="I628" s="9">
        <v>246</v>
      </c>
      <c r="J628" s="18" t="s">
        <v>938</v>
      </c>
      <c r="K628" s="145">
        <v>25</v>
      </c>
      <c r="L628" s="9">
        <v>0</v>
      </c>
      <c r="M628" s="155">
        <f t="shared" si="9"/>
        <v>25</v>
      </c>
    </row>
    <row r="629" spans="1:13" ht="31.5" hidden="1">
      <c r="A629" s="177"/>
      <c r="B629" s="175"/>
      <c r="C629" s="175"/>
      <c r="D629" s="177"/>
      <c r="E629" s="177"/>
      <c r="F629" s="81">
        <v>246327</v>
      </c>
      <c r="G629" s="13" t="s">
        <v>963</v>
      </c>
      <c r="H629" s="14" t="s">
        <v>913</v>
      </c>
      <c r="I629" s="9">
        <v>246</v>
      </c>
      <c r="J629" s="18" t="s">
        <v>938</v>
      </c>
      <c r="K629" s="145">
        <v>18</v>
      </c>
      <c r="L629" s="9">
        <v>0</v>
      </c>
      <c r="M629" s="155">
        <f t="shared" si="9"/>
        <v>18</v>
      </c>
    </row>
    <row r="630" spans="1:13" ht="31.5" hidden="1">
      <c r="A630" s="198">
        <v>402</v>
      </c>
      <c r="B630" s="196" t="s">
        <v>964</v>
      </c>
      <c r="C630" s="196" t="s">
        <v>1317</v>
      </c>
      <c r="D630" s="198">
        <f>K630+K631+K632+K633</f>
        <v>292</v>
      </c>
      <c r="E630" s="211">
        <v>20</v>
      </c>
      <c r="F630" s="99">
        <v>242404</v>
      </c>
      <c r="G630" s="11" t="s">
        <v>965</v>
      </c>
      <c r="H630" s="55" t="s">
        <v>887</v>
      </c>
      <c r="I630" s="12">
        <v>242</v>
      </c>
      <c r="J630" s="77" t="s">
        <v>966</v>
      </c>
      <c r="K630" s="146">
        <v>83</v>
      </c>
      <c r="L630" s="12">
        <v>0</v>
      </c>
      <c r="M630" s="155">
        <f t="shared" si="9"/>
        <v>83</v>
      </c>
    </row>
    <row r="631" spans="1:13" ht="31.5" hidden="1">
      <c r="A631" s="198"/>
      <c r="B631" s="196"/>
      <c r="C631" s="197"/>
      <c r="D631" s="198"/>
      <c r="E631" s="211"/>
      <c r="F631" s="81">
        <v>242405</v>
      </c>
      <c r="G631" s="13" t="s">
        <v>967</v>
      </c>
      <c r="H631" s="14" t="s">
        <v>890</v>
      </c>
      <c r="I631" s="9">
        <v>242</v>
      </c>
      <c r="J631" s="18" t="s">
        <v>966</v>
      </c>
      <c r="K631" s="145">
        <v>51</v>
      </c>
      <c r="L631" s="9">
        <v>0</v>
      </c>
      <c r="M631" s="155">
        <f t="shared" si="9"/>
        <v>51</v>
      </c>
    </row>
    <row r="632" spans="1:13" ht="31.5" hidden="1">
      <c r="A632" s="198"/>
      <c r="B632" s="196"/>
      <c r="C632" s="197"/>
      <c r="D632" s="198"/>
      <c r="E632" s="211"/>
      <c r="F632" s="81">
        <v>242408</v>
      </c>
      <c r="G632" s="13" t="s">
        <v>968</v>
      </c>
      <c r="H632" s="14" t="s">
        <v>890</v>
      </c>
      <c r="I632" s="9">
        <v>242</v>
      </c>
      <c r="J632" s="18" t="s">
        <v>966</v>
      </c>
      <c r="K632" s="145">
        <v>29</v>
      </c>
      <c r="L632" s="9">
        <v>0</v>
      </c>
      <c r="M632" s="155">
        <f t="shared" si="9"/>
        <v>29</v>
      </c>
    </row>
    <row r="633" spans="1:13" ht="31.5" hidden="1">
      <c r="A633" s="198"/>
      <c r="B633" s="196"/>
      <c r="C633" s="197"/>
      <c r="D633" s="198"/>
      <c r="E633" s="211"/>
      <c r="F633" s="81">
        <v>242415</v>
      </c>
      <c r="G633" s="13" t="s">
        <v>1347</v>
      </c>
      <c r="H633" s="14" t="s">
        <v>884</v>
      </c>
      <c r="I633" s="9">
        <v>242</v>
      </c>
      <c r="J633" s="18" t="s">
        <v>966</v>
      </c>
      <c r="K633" s="145">
        <v>129</v>
      </c>
      <c r="L633" s="9">
        <v>0</v>
      </c>
      <c r="M633" s="155">
        <f t="shared" si="9"/>
        <v>129</v>
      </c>
    </row>
    <row r="634" spans="1:13" ht="31.5" hidden="1">
      <c r="A634" s="198">
        <v>404</v>
      </c>
      <c r="B634" s="196" t="s">
        <v>1381</v>
      </c>
      <c r="C634" s="196" t="s">
        <v>1318</v>
      </c>
      <c r="D634" s="198">
        <f>K634+K635+K636+K637+K638</f>
        <v>333</v>
      </c>
      <c r="E634" s="198">
        <v>23</v>
      </c>
      <c r="F634" s="81">
        <v>242411</v>
      </c>
      <c r="G634" s="13" t="s">
        <v>969</v>
      </c>
      <c r="H634" s="14" t="s">
        <v>887</v>
      </c>
      <c r="I634" s="9">
        <v>242</v>
      </c>
      <c r="J634" s="18" t="s">
        <v>966</v>
      </c>
      <c r="K634" s="145">
        <v>120</v>
      </c>
      <c r="L634" s="9">
        <v>0</v>
      </c>
      <c r="M634" s="155">
        <f t="shared" si="9"/>
        <v>120</v>
      </c>
    </row>
    <row r="635" spans="1:13" ht="31.5" hidden="1">
      <c r="A635" s="198"/>
      <c r="B635" s="196"/>
      <c r="C635" s="197"/>
      <c r="D635" s="198"/>
      <c r="E635" s="198"/>
      <c r="F635" s="81">
        <v>242401</v>
      </c>
      <c r="G635" s="13" t="s">
        <v>970</v>
      </c>
      <c r="H635" s="14" t="s">
        <v>890</v>
      </c>
      <c r="I635" s="9">
        <v>242</v>
      </c>
      <c r="J635" s="18" t="s">
        <v>966</v>
      </c>
      <c r="K635" s="145">
        <v>37</v>
      </c>
      <c r="L635" s="9">
        <v>0</v>
      </c>
      <c r="M635" s="155">
        <f t="shared" si="9"/>
        <v>37</v>
      </c>
    </row>
    <row r="636" spans="1:13" ht="31.5" hidden="1">
      <c r="A636" s="198"/>
      <c r="B636" s="196"/>
      <c r="C636" s="197"/>
      <c r="D636" s="198"/>
      <c r="E636" s="198"/>
      <c r="F636" s="81">
        <v>242403</v>
      </c>
      <c r="G636" s="13" t="s">
        <v>971</v>
      </c>
      <c r="H636" s="14" t="s">
        <v>890</v>
      </c>
      <c r="I636" s="9">
        <v>242</v>
      </c>
      <c r="J636" s="18" t="s">
        <v>966</v>
      </c>
      <c r="K636" s="145">
        <v>69</v>
      </c>
      <c r="L636" s="9">
        <v>0</v>
      </c>
      <c r="M636" s="155">
        <f t="shared" si="9"/>
        <v>69</v>
      </c>
    </row>
    <row r="637" spans="1:13" ht="15.75" hidden="1">
      <c r="A637" s="198"/>
      <c r="B637" s="196"/>
      <c r="C637" s="197"/>
      <c r="D637" s="198"/>
      <c r="E637" s="198"/>
      <c r="F637" s="81">
        <v>249302</v>
      </c>
      <c r="G637" s="13" t="s">
        <v>972</v>
      </c>
      <c r="H637" s="14" t="s">
        <v>973</v>
      </c>
      <c r="I637" s="9">
        <v>242</v>
      </c>
      <c r="J637" s="18" t="s">
        <v>893</v>
      </c>
      <c r="K637" s="145">
        <v>26</v>
      </c>
      <c r="L637" s="9">
        <v>0</v>
      </c>
      <c r="M637" s="155">
        <f t="shared" si="9"/>
        <v>26</v>
      </c>
    </row>
    <row r="638" spans="1:13" ht="15.75" hidden="1">
      <c r="A638" s="198"/>
      <c r="B638" s="196"/>
      <c r="C638" s="197"/>
      <c r="D638" s="198"/>
      <c r="E638" s="198"/>
      <c r="F638" s="81">
        <v>249401</v>
      </c>
      <c r="G638" s="13" t="s">
        <v>974</v>
      </c>
      <c r="H638" s="14" t="s">
        <v>887</v>
      </c>
      <c r="I638" s="9">
        <v>242</v>
      </c>
      <c r="J638" s="18" t="s">
        <v>893</v>
      </c>
      <c r="K638" s="145">
        <v>81</v>
      </c>
      <c r="L638" s="9">
        <v>0</v>
      </c>
      <c r="M638" s="155">
        <f t="shared" si="9"/>
        <v>81</v>
      </c>
    </row>
    <row r="639" spans="1:13" ht="31.5" hidden="1">
      <c r="A639" s="198">
        <v>405</v>
      </c>
      <c r="B639" s="196" t="s">
        <v>975</v>
      </c>
      <c r="C639" s="196" t="s">
        <v>1333</v>
      </c>
      <c r="D639" s="198">
        <f>K639+K640+K641+K642+K643+K644</f>
        <v>320</v>
      </c>
      <c r="E639" s="198">
        <v>23</v>
      </c>
      <c r="F639" s="81">
        <v>242416</v>
      </c>
      <c r="G639" s="13" t="s">
        <v>976</v>
      </c>
      <c r="H639" s="14" t="s">
        <v>887</v>
      </c>
      <c r="I639" s="9">
        <v>242</v>
      </c>
      <c r="J639" s="18" t="s">
        <v>966</v>
      </c>
      <c r="K639" s="145">
        <v>76</v>
      </c>
      <c r="L639" s="9">
        <v>0</v>
      </c>
      <c r="M639" s="155">
        <f t="shared" si="9"/>
        <v>76</v>
      </c>
    </row>
    <row r="640" spans="1:13" ht="31.5" hidden="1">
      <c r="A640" s="198"/>
      <c r="B640" s="196"/>
      <c r="C640" s="197"/>
      <c r="D640" s="198"/>
      <c r="E640" s="198"/>
      <c r="F640" s="81">
        <v>242406</v>
      </c>
      <c r="G640" s="13" t="s">
        <v>1348</v>
      </c>
      <c r="H640" s="14" t="s">
        <v>890</v>
      </c>
      <c r="I640" s="9">
        <v>242</v>
      </c>
      <c r="J640" s="18" t="s">
        <v>966</v>
      </c>
      <c r="K640" s="145">
        <v>50</v>
      </c>
      <c r="L640" s="9">
        <v>0</v>
      </c>
      <c r="M640" s="155">
        <f t="shared" si="9"/>
        <v>50</v>
      </c>
    </row>
    <row r="641" spans="1:13" ht="31.5" hidden="1">
      <c r="A641" s="198"/>
      <c r="B641" s="196"/>
      <c r="C641" s="197"/>
      <c r="D641" s="198"/>
      <c r="E641" s="198"/>
      <c r="F641" s="81">
        <v>242414</v>
      </c>
      <c r="G641" s="13" t="s">
        <v>1346</v>
      </c>
      <c r="H641" s="14" t="s">
        <v>890</v>
      </c>
      <c r="I641" s="9">
        <v>242</v>
      </c>
      <c r="J641" s="18" t="s">
        <v>966</v>
      </c>
      <c r="K641" s="145">
        <v>39</v>
      </c>
      <c r="L641" s="9">
        <v>0</v>
      </c>
      <c r="M641" s="155">
        <f t="shared" si="9"/>
        <v>39</v>
      </c>
    </row>
    <row r="642" spans="1:13" ht="31.5" hidden="1">
      <c r="A642" s="198"/>
      <c r="B642" s="196"/>
      <c r="C642" s="197"/>
      <c r="D642" s="198"/>
      <c r="E642" s="198"/>
      <c r="F642" s="81">
        <v>242413</v>
      </c>
      <c r="G642" s="13" t="s">
        <v>977</v>
      </c>
      <c r="H642" s="14" t="s">
        <v>919</v>
      </c>
      <c r="I642" s="9">
        <v>242</v>
      </c>
      <c r="J642" s="18" t="s">
        <v>966</v>
      </c>
      <c r="K642" s="145">
        <v>94</v>
      </c>
      <c r="L642" s="9">
        <v>0</v>
      </c>
      <c r="M642" s="155">
        <f t="shared" si="9"/>
        <v>94</v>
      </c>
    </row>
    <row r="643" spans="1:13" ht="31.5" hidden="1">
      <c r="A643" s="198"/>
      <c r="B643" s="196"/>
      <c r="C643" s="197"/>
      <c r="D643" s="198"/>
      <c r="E643" s="198"/>
      <c r="F643" s="81">
        <v>242407</v>
      </c>
      <c r="G643" s="13" t="s">
        <v>978</v>
      </c>
      <c r="H643" s="14" t="s">
        <v>890</v>
      </c>
      <c r="I643" s="9">
        <v>242</v>
      </c>
      <c r="J643" s="18" t="s">
        <v>966</v>
      </c>
      <c r="K643" s="145">
        <v>46</v>
      </c>
      <c r="L643" s="9">
        <v>0</v>
      </c>
      <c r="M643" s="155">
        <f t="shared" si="9"/>
        <v>46</v>
      </c>
    </row>
    <row r="644" spans="1:13" ht="15.75" hidden="1">
      <c r="A644" s="198"/>
      <c r="B644" s="196"/>
      <c r="C644" s="197"/>
      <c r="D644" s="198"/>
      <c r="E644" s="198"/>
      <c r="F644" s="81">
        <v>249202</v>
      </c>
      <c r="G644" s="13" t="s">
        <v>979</v>
      </c>
      <c r="H644" s="14" t="s">
        <v>958</v>
      </c>
      <c r="I644" s="9">
        <v>242</v>
      </c>
      <c r="J644" s="18" t="s">
        <v>893</v>
      </c>
      <c r="K644" s="145">
        <v>15</v>
      </c>
      <c r="L644" s="9">
        <v>0</v>
      </c>
      <c r="M644" s="155">
        <f t="shared" si="9"/>
        <v>15</v>
      </c>
    </row>
    <row r="645" spans="1:13" ht="31.5" hidden="1">
      <c r="A645" s="198">
        <v>412</v>
      </c>
      <c r="B645" s="196" t="s">
        <v>0</v>
      </c>
      <c r="C645" s="196" t="s">
        <v>1319</v>
      </c>
      <c r="D645" s="198">
        <f>K645+K646+K647+K648</f>
        <v>303</v>
      </c>
      <c r="E645" s="198">
        <v>24</v>
      </c>
      <c r="F645" s="81">
        <v>244419</v>
      </c>
      <c r="G645" s="13" t="s">
        <v>980</v>
      </c>
      <c r="H645" s="14" t="s">
        <v>913</v>
      </c>
      <c r="I645" s="9">
        <v>244</v>
      </c>
      <c r="J645" s="18" t="s">
        <v>981</v>
      </c>
      <c r="K645" s="145">
        <v>51</v>
      </c>
      <c r="L645" s="9">
        <v>0</v>
      </c>
      <c r="M645" s="155">
        <f t="shared" si="9"/>
        <v>51</v>
      </c>
    </row>
    <row r="646" spans="1:13" ht="31.5" hidden="1">
      <c r="A646" s="198"/>
      <c r="B646" s="196"/>
      <c r="C646" s="197"/>
      <c r="D646" s="198"/>
      <c r="E646" s="198"/>
      <c r="F646" s="81">
        <v>244418</v>
      </c>
      <c r="G646" s="13" t="s">
        <v>982</v>
      </c>
      <c r="H646" s="14" t="s">
        <v>884</v>
      </c>
      <c r="I646" s="9">
        <v>244</v>
      </c>
      <c r="J646" s="18" t="s">
        <v>981</v>
      </c>
      <c r="K646" s="145">
        <v>49</v>
      </c>
      <c r="L646" s="9">
        <v>0</v>
      </c>
      <c r="M646" s="155">
        <f t="shared" si="9"/>
        <v>49</v>
      </c>
    </row>
    <row r="647" spans="1:13" ht="15.75" hidden="1">
      <c r="A647" s="198"/>
      <c r="B647" s="196"/>
      <c r="C647" s="197"/>
      <c r="D647" s="198"/>
      <c r="E647" s="198"/>
      <c r="F647" s="81">
        <v>249403</v>
      </c>
      <c r="G647" s="13" t="s">
        <v>983</v>
      </c>
      <c r="H647" s="14" t="s">
        <v>887</v>
      </c>
      <c r="I647" s="9">
        <v>244</v>
      </c>
      <c r="J647" s="18" t="s">
        <v>893</v>
      </c>
      <c r="K647" s="145">
        <v>60</v>
      </c>
      <c r="L647" s="9">
        <v>0</v>
      </c>
      <c r="M647" s="155">
        <f t="shared" si="9"/>
        <v>60</v>
      </c>
    </row>
    <row r="648" spans="1:13" ht="24" customHeight="1" hidden="1">
      <c r="A648" s="198"/>
      <c r="B648" s="196"/>
      <c r="C648" s="197"/>
      <c r="D648" s="198"/>
      <c r="E648" s="198"/>
      <c r="F648" s="81">
        <v>249400</v>
      </c>
      <c r="G648" s="13" t="s">
        <v>984</v>
      </c>
      <c r="H648" s="14" t="s">
        <v>985</v>
      </c>
      <c r="I648" s="9">
        <v>244</v>
      </c>
      <c r="J648" s="18" t="s">
        <v>893</v>
      </c>
      <c r="K648" s="145">
        <v>143</v>
      </c>
      <c r="L648" s="9">
        <v>0</v>
      </c>
      <c r="M648" s="155">
        <f t="shared" si="9"/>
        <v>143</v>
      </c>
    </row>
    <row r="649" spans="1:13" ht="31.5" hidden="1">
      <c r="A649" s="198">
        <v>436</v>
      </c>
      <c r="B649" s="196" t="s">
        <v>996</v>
      </c>
      <c r="C649" s="196" t="s">
        <v>1320</v>
      </c>
      <c r="D649" s="198">
        <f>K649+K650+K651+K652</f>
        <v>238</v>
      </c>
      <c r="E649" s="198">
        <v>19</v>
      </c>
      <c r="F649" s="81">
        <v>244417</v>
      </c>
      <c r="G649" s="13" t="s">
        <v>751</v>
      </c>
      <c r="H649" s="14" t="s">
        <v>890</v>
      </c>
      <c r="I649" s="9">
        <v>244</v>
      </c>
      <c r="J649" s="18" t="s">
        <v>981</v>
      </c>
      <c r="K649" s="145">
        <v>66</v>
      </c>
      <c r="L649" s="9">
        <v>0</v>
      </c>
      <c r="M649" s="155">
        <f t="shared" si="9"/>
        <v>66</v>
      </c>
    </row>
    <row r="650" spans="1:13" ht="31.5" hidden="1">
      <c r="A650" s="198"/>
      <c r="B650" s="196"/>
      <c r="C650" s="197"/>
      <c r="D650" s="198"/>
      <c r="E650" s="198"/>
      <c r="F650" s="81">
        <v>244421</v>
      </c>
      <c r="G650" s="13" t="s">
        <v>986</v>
      </c>
      <c r="H650" s="14" t="s">
        <v>913</v>
      </c>
      <c r="I650" s="9">
        <v>244</v>
      </c>
      <c r="J650" s="18" t="s">
        <v>981</v>
      </c>
      <c r="K650" s="145">
        <v>44</v>
      </c>
      <c r="L650" s="9">
        <v>0</v>
      </c>
      <c r="M650" s="155">
        <f t="shared" si="9"/>
        <v>44</v>
      </c>
    </row>
    <row r="651" spans="1:13" ht="31.5" hidden="1">
      <c r="A651" s="198"/>
      <c r="B651" s="196"/>
      <c r="C651" s="197"/>
      <c r="D651" s="198"/>
      <c r="E651" s="198"/>
      <c r="F651" s="81">
        <v>244412</v>
      </c>
      <c r="G651" s="13" t="s">
        <v>1370</v>
      </c>
      <c r="H651" s="14" t="s">
        <v>887</v>
      </c>
      <c r="I651" s="9">
        <v>244</v>
      </c>
      <c r="J651" s="18" t="s">
        <v>981</v>
      </c>
      <c r="K651" s="145">
        <v>69</v>
      </c>
      <c r="L651" s="9">
        <v>0</v>
      </c>
      <c r="M651" s="155">
        <f t="shared" si="9"/>
        <v>69</v>
      </c>
    </row>
    <row r="652" spans="1:13" ht="37.5" customHeight="1" hidden="1">
      <c r="A652" s="198"/>
      <c r="B652" s="196"/>
      <c r="C652" s="197"/>
      <c r="D652" s="198"/>
      <c r="E652" s="198"/>
      <c r="F652" s="81">
        <v>244410</v>
      </c>
      <c r="G652" s="13" t="s">
        <v>987</v>
      </c>
      <c r="H652" s="14" t="s">
        <v>890</v>
      </c>
      <c r="I652" s="9">
        <v>244</v>
      </c>
      <c r="J652" s="18" t="s">
        <v>981</v>
      </c>
      <c r="K652" s="145">
        <v>59</v>
      </c>
      <c r="L652" s="9">
        <v>0</v>
      </c>
      <c r="M652" s="155">
        <f t="shared" si="9"/>
        <v>59</v>
      </c>
    </row>
    <row r="653" spans="1:13" ht="144.75" customHeight="1" hidden="1">
      <c r="A653" s="100">
        <v>568</v>
      </c>
      <c r="B653" s="104" t="s">
        <v>991</v>
      </c>
      <c r="C653" s="104" t="s">
        <v>1321</v>
      </c>
      <c r="D653" s="100"/>
      <c r="E653" s="100"/>
      <c r="F653" s="128">
        <v>246336</v>
      </c>
      <c r="G653" s="105" t="s">
        <v>1230</v>
      </c>
      <c r="H653" s="103" t="s">
        <v>1211</v>
      </c>
      <c r="I653" s="101">
        <v>246</v>
      </c>
      <c r="J653" s="104"/>
      <c r="K653" s="147"/>
      <c r="L653" s="101">
        <v>0</v>
      </c>
      <c r="M653" s="155">
        <f t="shared" si="9"/>
        <v>0</v>
      </c>
    </row>
    <row r="654" spans="1:13" ht="94.5" customHeight="1" hidden="1">
      <c r="A654" s="100">
        <v>569</v>
      </c>
      <c r="B654" s="104" t="s">
        <v>992</v>
      </c>
      <c r="C654" s="104" t="s">
        <v>1322</v>
      </c>
      <c r="D654" s="100"/>
      <c r="E654" s="100"/>
      <c r="F654" s="128">
        <v>246337</v>
      </c>
      <c r="G654" s="105" t="s">
        <v>1231</v>
      </c>
      <c r="H654" s="103" t="s">
        <v>1211</v>
      </c>
      <c r="I654" s="101">
        <v>246</v>
      </c>
      <c r="J654" s="104"/>
      <c r="K654" s="147"/>
      <c r="L654" s="101">
        <v>0</v>
      </c>
      <c r="M654" s="155">
        <f t="shared" si="9"/>
        <v>0</v>
      </c>
    </row>
    <row r="655" spans="1:13" ht="94.5" hidden="1">
      <c r="A655" s="100">
        <v>572</v>
      </c>
      <c r="B655" s="104" t="s">
        <v>993</v>
      </c>
      <c r="C655" s="104" t="s">
        <v>994</v>
      </c>
      <c r="D655" s="100"/>
      <c r="E655" s="100"/>
      <c r="F655" s="128">
        <v>245368</v>
      </c>
      <c r="G655" s="105" t="s">
        <v>995</v>
      </c>
      <c r="H655" s="103" t="s">
        <v>919</v>
      </c>
      <c r="I655" s="101">
        <v>245</v>
      </c>
      <c r="J655" s="104"/>
      <c r="K655" s="147"/>
      <c r="L655" s="101">
        <v>0</v>
      </c>
      <c r="M655" s="155">
        <f t="shared" si="9"/>
        <v>0</v>
      </c>
    </row>
    <row r="656" spans="1:13" ht="15.75" hidden="1">
      <c r="A656" s="63"/>
      <c r="B656" s="62" t="s">
        <v>845</v>
      </c>
      <c r="C656" s="66"/>
      <c r="D656" s="63"/>
      <c r="E656" s="63"/>
      <c r="F656" s="136"/>
      <c r="G656" s="34"/>
      <c r="H656" s="91"/>
      <c r="I656" s="59"/>
      <c r="J656" s="66"/>
      <c r="K656" s="59"/>
      <c r="L656" s="59"/>
      <c r="M656" s="155">
        <f t="shared" si="9"/>
        <v>0</v>
      </c>
    </row>
    <row r="657" spans="1:13" ht="31.5" hidden="1">
      <c r="A657" s="198">
        <v>366</v>
      </c>
      <c r="B657" s="196" t="s">
        <v>998</v>
      </c>
      <c r="C657" s="212" t="s">
        <v>1323</v>
      </c>
      <c r="D657" s="198">
        <v>218</v>
      </c>
      <c r="E657" s="198">
        <v>15</v>
      </c>
      <c r="F657" s="118">
        <v>232050</v>
      </c>
      <c r="G657" s="15" t="s">
        <v>859</v>
      </c>
      <c r="H657" s="14" t="s">
        <v>890</v>
      </c>
      <c r="I657" s="9">
        <v>232</v>
      </c>
      <c r="J657" s="20" t="s">
        <v>876</v>
      </c>
      <c r="K657" s="9">
        <v>22</v>
      </c>
      <c r="L657" s="9">
        <v>45</v>
      </c>
      <c r="M657" s="155">
        <f t="shared" si="9"/>
        <v>22</v>
      </c>
    </row>
    <row r="658" spans="1:13" ht="15.75" hidden="1">
      <c r="A658" s="198"/>
      <c r="B658" s="196"/>
      <c r="C658" s="212"/>
      <c r="D658" s="198"/>
      <c r="E658" s="198"/>
      <c r="F658" s="118">
        <v>232051</v>
      </c>
      <c r="G658" s="15" t="s">
        <v>860</v>
      </c>
      <c r="H658" s="14" t="s">
        <v>890</v>
      </c>
      <c r="I658" s="9">
        <v>232</v>
      </c>
      <c r="J658" s="20" t="s">
        <v>877</v>
      </c>
      <c r="K658" s="9">
        <v>17</v>
      </c>
      <c r="L658" s="9">
        <v>8</v>
      </c>
      <c r="M658" s="155">
        <f t="shared" si="9"/>
        <v>17</v>
      </c>
    </row>
    <row r="659" spans="1:13" ht="15.75" hidden="1">
      <c r="A659" s="198"/>
      <c r="B659" s="196"/>
      <c r="C659" s="212"/>
      <c r="D659" s="198"/>
      <c r="E659" s="198"/>
      <c r="F659" s="118">
        <v>232052</v>
      </c>
      <c r="G659" s="15" t="s">
        <v>861</v>
      </c>
      <c r="H659" s="14" t="s">
        <v>890</v>
      </c>
      <c r="I659" s="9">
        <v>232</v>
      </c>
      <c r="J659" s="20" t="s">
        <v>878</v>
      </c>
      <c r="K659" s="9">
        <v>25</v>
      </c>
      <c r="L659" s="9">
        <v>0</v>
      </c>
      <c r="M659" s="155">
        <f aca="true" t="shared" si="10" ref="M659:M722">K659</f>
        <v>25</v>
      </c>
    </row>
    <row r="660" spans="1:13" ht="15.75" hidden="1">
      <c r="A660" s="198"/>
      <c r="B660" s="196"/>
      <c r="C660" s="212"/>
      <c r="D660" s="198"/>
      <c r="E660" s="198"/>
      <c r="F660" s="118">
        <v>232053</v>
      </c>
      <c r="G660" s="15" t="s">
        <v>862</v>
      </c>
      <c r="H660" s="14" t="s">
        <v>890</v>
      </c>
      <c r="I660" s="9">
        <v>232</v>
      </c>
      <c r="J660" s="20" t="s">
        <v>808</v>
      </c>
      <c r="K660" s="9">
        <v>5</v>
      </c>
      <c r="L660" s="9">
        <v>30</v>
      </c>
      <c r="M660" s="155">
        <f t="shared" si="10"/>
        <v>5</v>
      </c>
    </row>
    <row r="661" spans="1:13" ht="15.75" hidden="1">
      <c r="A661" s="198"/>
      <c r="B661" s="196"/>
      <c r="C661" s="212"/>
      <c r="D661" s="198"/>
      <c r="E661" s="198"/>
      <c r="F661" s="118">
        <v>232054</v>
      </c>
      <c r="G661" s="15" t="s">
        <v>879</v>
      </c>
      <c r="H661" s="14" t="s">
        <v>890</v>
      </c>
      <c r="I661" s="9">
        <v>232</v>
      </c>
      <c r="J661" s="20" t="s">
        <v>846</v>
      </c>
      <c r="K661" s="9">
        <v>12</v>
      </c>
      <c r="L661" s="9">
        <v>35</v>
      </c>
      <c r="M661" s="155">
        <f t="shared" si="10"/>
        <v>12</v>
      </c>
    </row>
    <row r="662" spans="1:13" ht="15.75" hidden="1">
      <c r="A662" s="198"/>
      <c r="B662" s="196"/>
      <c r="C662" s="212"/>
      <c r="D662" s="198"/>
      <c r="E662" s="198"/>
      <c r="F662" s="118">
        <v>232055</v>
      </c>
      <c r="G662" s="15" t="s">
        <v>863</v>
      </c>
      <c r="H662" s="14" t="s">
        <v>890</v>
      </c>
      <c r="I662" s="9">
        <v>232</v>
      </c>
      <c r="J662" s="20" t="s">
        <v>847</v>
      </c>
      <c r="K662" s="9">
        <v>9</v>
      </c>
      <c r="L662" s="9">
        <v>20</v>
      </c>
      <c r="M662" s="155">
        <f t="shared" si="10"/>
        <v>9</v>
      </c>
    </row>
    <row r="663" spans="1:13" ht="15.75" hidden="1">
      <c r="A663" s="198"/>
      <c r="B663" s="196"/>
      <c r="C663" s="212"/>
      <c r="D663" s="198"/>
      <c r="E663" s="198"/>
      <c r="F663" s="118">
        <v>232056</v>
      </c>
      <c r="G663" s="15" t="s">
        <v>864</v>
      </c>
      <c r="H663" s="14" t="s">
        <v>890</v>
      </c>
      <c r="I663" s="9">
        <v>232</v>
      </c>
      <c r="J663" s="20" t="s">
        <v>848</v>
      </c>
      <c r="K663" s="9">
        <v>22</v>
      </c>
      <c r="L663" s="9">
        <v>20</v>
      </c>
      <c r="M663" s="155">
        <f t="shared" si="10"/>
        <v>22</v>
      </c>
    </row>
    <row r="664" spans="1:13" ht="15.75" hidden="1">
      <c r="A664" s="198"/>
      <c r="B664" s="196"/>
      <c r="C664" s="212"/>
      <c r="D664" s="198"/>
      <c r="E664" s="198"/>
      <c r="F664" s="118">
        <v>232058</v>
      </c>
      <c r="G664" s="15" t="s">
        <v>865</v>
      </c>
      <c r="H664" s="14" t="s">
        <v>890</v>
      </c>
      <c r="I664" s="9">
        <v>232</v>
      </c>
      <c r="J664" s="20" t="s">
        <v>849</v>
      </c>
      <c r="K664" s="9">
        <v>3</v>
      </c>
      <c r="L664" s="9">
        <v>25</v>
      </c>
      <c r="M664" s="155">
        <f t="shared" si="10"/>
        <v>3</v>
      </c>
    </row>
    <row r="665" spans="1:13" ht="15.75" hidden="1">
      <c r="A665" s="198"/>
      <c r="B665" s="196"/>
      <c r="C665" s="212"/>
      <c r="D665" s="198"/>
      <c r="E665" s="198"/>
      <c r="F665" s="118">
        <v>232060</v>
      </c>
      <c r="G665" s="15" t="s">
        <v>866</v>
      </c>
      <c r="H665" s="14" t="s">
        <v>890</v>
      </c>
      <c r="I665" s="9">
        <v>232</v>
      </c>
      <c r="J665" s="20" t="s">
        <v>850</v>
      </c>
      <c r="K665" s="9">
        <v>16</v>
      </c>
      <c r="L665" s="9">
        <v>20</v>
      </c>
      <c r="M665" s="155">
        <f t="shared" si="10"/>
        <v>16</v>
      </c>
    </row>
    <row r="666" spans="1:13" ht="15.75" hidden="1">
      <c r="A666" s="198"/>
      <c r="B666" s="196"/>
      <c r="C666" s="212"/>
      <c r="D666" s="198"/>
      <c r="E666" s="198"/>
      <c r="F666" s="118">
        <v>232061</v>
      </c>
      <c r="G666" s="15" t="s">
        <v>867</v>
      </c>
      <c r="H666" s="14" t="s">
        <v>890</v>
      </c>
      <c r="I666" s="9">
        <v>232</v>
      </c>
      <c r="J666" s="20" t="s">
        <v>851</v>
      </c>
      <c r="K666" s="9">
        <v>3</v>
      </c>
      <c r="L666" s="9">
        <v>40</v>
      </c>
      <c r="M666" s="155">
        <f t="shared" si="10"/>
        <v>3</v>
      </c>
    </row>
    <row r="667" spans="1:13" ht="15.75" hidden="1">
      <c r="A667" s="198"/>
      <c r="B667" s="196"/>
      <c r="C667" s="212"/>
      <c r="D667" s="198"/>
      <c r="E667" s="198"/>
      <c r="F667" s="118">
        <v>232062</v>
      </c>
      <c r="G667" s="15" t="s">
        <v>868</v>
      </c>
      <c r="H667" s="14" t="s">
        <v>890</v>
      </c>
      <c r="I667" s="9">
        <v>232</v>
      </c>
      <c r="J667" s="20" t="s">
        <v>852</v>
      </c>
      <c r="K667" s="9">
        <v>13</v>
      </c>
      <c r="L667" s="9">
        <v>17</v>
      </c>
      <c r="M667" s="155">
        <f t="shared" si="10"/>
        <v>13</v>
      </c>
    </row>
    <row r="668" spans="1:13" ht="15.75" hidden="1">
      <c r="A668" s="198"/>
      <c r="B668" s="196"/>
      <c r="C668" s="212"/>
      <c r="D668" s="198"/>
      <c r="E668" s="198"/>
      <c r="F668" s="118">
        <v>232063</v>
      </c>
      <c r="G668" s="15" t="s">
        <v>869</v>
      </c>
      <c r="H668" s="14" t="s">
        <v>890</v>
      </c>
      <c r="I668" s="9">
        <v>232</v>
      </c>
      <c r="J668" s="20" t="s">
        <v>853</v>
      </c>
      <c r="K668" s="9">
        <v>4</v>
      </c>
      <c r="L668" s="9">
        <v>40</v>
      </c>
      <c r="M668" s="155">
        <f t="shared" si="10"/>
        <v>4</v>
      </c>
    </row>
    <row r="669" spans="1:13" ht="15.75" hidden="1">
      <c r="A669" s="198"/>
      <c r="B669" s="196"/>
      <c r="C669" s="212"/>
      <c r="D669" s="198"/>
      <c r="E669" s="198"/>
      <c r="F669" s="118">
        <v>232065</v>
      </c>
      <c r="G669" s="15" t="s">
        <v>870</v>
      </c>
      <c r="H669" s="14" t="s">
        <v>890</v>
      </c>
      <c r="I669" s="9">
        <v>232</v>
      </c>
      <c r="J669" s="20" t="s">
        <v>854</v>
      </c>
      <c r="K669" s="9">
        <v>12</v>
      </c>
      <c r="L669" s="9">
        <v>50</v>
      </c>
      <c r="M669" s="155">
        <f t="shared" si="10"/>
        <v>12</v>
      </c>
    </row>
    <row r="670" spans="1:13" ht="15.75" hidden="1">
      <c r="A670" s="198"/>
      <c r="B670" s="196"/>
      <c r="C670" s="212"/>
      <c r="D670" s="198"/>
      <c r="E670" s="198"/>
      <c r="F670" s="118">
        <v>232066</v>
      </c>
      <c r="G670" s="15" t="s">
        <v>871</v>
      </c>
      <c r="H670" s="14" t="s">
        <v>890</v>
      </c>
      <c r="I670" s="9">
        <v>232</v>
      </c>
      <c r="J670" s="20" t="s">
        <v>855</v>
      </c>
      <c r="K670" s="9">
        <v>3</v>
      </c>
      <c r="L670" s="9">
        <v>30</v>
      </c>
      <c r="M670" s="155">
        <f t="shared" si="10"/>
        <v>3</v>
      </c>
    </row>
    <row r="671" spans="1:13" ht="15.75" hidden="1">
      <c r="A671" s="198"/>
      <c r="B671" s="196"/>
      <c r="C671" s="212"/>
      <c r="D671" s="198"/>
      <c r="E671" s="198"/>
      <c r="F671" s="118">
        <v>232067</v>
      </c>
      <c r="G671" s="15" t="s">
        <v>872</v>
      </c>
      <c r="H671" s="14" t="s">
        <v>890</v>
      </c>
      <c r="I671" s="9">
        <v>232</v>
      </c>
      <c r="J671" s="20" t="s">
        <v>856</v>
      </c>
      <c r="K671" s="9">
        <v>25</v>
      </c>
      <c r="L671" s="9">
        <v>35</v>
      </c>
      <c r="M671" s="155">
        <f t="shared" si="10"/>
        <v>25</v>
      </c>
    </row>
    <row r="672" spans="1:13" ht="15.75" hidden="1">
      <c r="A672" s="198"/>
      <c r="B672" s="196"/>
      <c r="C672" s="212"/>
      <c r="D672" s="198"/>
      <c r="E672" s="198"/>
      <c r="F672" s="118">
        <v>232068</v>
      </c>
      <c r="G672" s="15" t="s">
        <v>880</v>
      </c>
      <c r="H672" s="14" t="s">
        <v>890</v>
      </c>
      <c r="I672" s="9">
        <v>232</v>
      </c>
      <c r="J672" s="20" t="s">
        <v>881</v>
      </c>
      <c r="K672" s="9">
        <v>6</v>
      </c>
      <c r="L672" s="9">
        <v>15</v>
      </c>
      <c r="M672" s="155">
        <f t="shared" si="10"/>
        <v>6</v>
      </c>
    </row>
    <row r="673" spans="1:13" ht="15.75" hidden="1">
      <c r="A673" s="198"/>
      <c r="B673" s="196"/>
      <c r="C673" s="212"/>
      <c r="D673" s="198"/>
      <c r="E673" s="198"/>
      <c r="F673" s="118">
        <v>232069</v>
      </c>
      <c r="G673" s="15" t="s">
        <v>873</v>
      </c>
      <c r="H673" s="14" t="s">
        <v>890</v>
      </c>
      <c r="I673" s="9">
        <v>232</v>
      </c>
      <c r="J673" s="20" t="s">
        <v>857</v>
      </c>
      <c r="K673" s="9">
        <v>9</v>
      </c>
      <c r="L673" s="9">
        <v>30</v>
      </c>
      <c r="M673" s="155">
        <f t="shared" si="10"/>
        <v>9</v>
      </c>
    </row>
    <row r="674" spans="1:13" ht="15.75" hidden="1">
      <c r="A674" s="198"/>
      <c r="B674" s="196"/>
      <c r="C674" s="212"/>
      <c r="D674" s="198"/>
      <c r="E674" s="198"/>
      <c r="F674" s="118">
        <v>232070</v>
      </c>
      <c r="G674" s="15" t="s">
        <v>874</v>
      </c>
      <c r="H674" s="14" t="s">
        <v>890</v>
      </c>
      <c r="I674" s="9">
        <v>232</v>
      </c>
      <c r="J674" s="20" t="s">
        <v>858</v>
      </c>
      <c r="K674" s="9">
        <v>8</v>
      </c>
      <c r="L674" s="9">
        <v>60</v>
      </c>
      <c r="M674" s="155">
        <f t="shared" si="10"/>
        <v>8</v>
      </c>
    </row>
    <row r="675" spans="1:13" ht="15.75" hidden="1">
      <c r="A675" s="198"/>
      <c r="B675" s="196"/>
      <c r="C675" s="212"/>
      <c r="D675" s="198"/>
      <c r="E675" s="198"/>
      <c r="F675" s="81">
        <v>232071</v>
      </c>
      <c r="G675" s="15" t="s">
        <v>875</v>
      </c>
      <c r="H675" s="14" t="s">
        <v>890</v>
      </c>
      <c r="I675" s="9">
        <v>232</v>
      </c>
      <c r="J675" s="18" t="s">
        <v>882</v>
      </c>
      <c r="K675" s="9">
        <v>4</v>
      </c>
      <c r="L675" s="9">
        <v>60</v>
      </c>
      <c r="M675" s="155">
        <f t="shared" si="10"/>
        <v>4</v>
      </c>
    </row>
    <row r="676" spans="1:13" ht="18.75" hidden="1">
      <c r="A676" s="63"/>
      <c r="B676" s="27" t="s">
        <v>999</v>
      </c>
      <c r="C676" s="152"/>
      <c r="D676" s="30"/>
      <c r="E676" s="30"/>
      <c r="F676" s="130"/>
      <c r="G676" s="39"/>
      <c r="H676" s="91"/>
      <c r="I676" s="32"/>
      <c r="J676" s="66"/>
      <c r="K676" s="59"/>
      <c r="L676" s="59"/>
      <c r="M676" s="155">
        <f t="shared" si="10"/>
        <v>0</v>
      </c>
    </row>
    <row r="677" spans="1:13" ht="65.25" customHeight="1" hidden="1">
      <c r="A677" s="176">
        <v>387</v>
      </c>
      <c r="B677" s="174" t="s">
        <v>1001</v>
      </c>
      <c r="C677" s="174" t="s">
        <v>1002</v>
      </c>
      <c r="D677" s="176">
        <v>63</v>
      </c>
      <c r="E677" s="176">
        <v>5</v>
      </c>
      <c r="F677" s="118">
        <v>240195</v>
      </c>
      <c r="G677" s="15" t="s">
        <v>172</v>
      </c>
      <c r="H677" s="26" t="s">
        <v>890</v>
      </c>
      <c r="I677" s="9">
        <v>240</v>
      </c>
      <c r="J677" s="18" t="s">
        <v>999</v>
      </c>
      <c r="K677" s="9">
        <v>30</v>
      </c>
      <c r="L677" s="9">
        <v>0</v>
      </c>
      <c r="M677" s="155">
        <f t="shared" si="10"/>
        <v>30</v>
      </c>
    </row>
    <row r="678" spans="1:13" ht="63.75" customHeight="1" hidden="1">
      <c r="A678" s="178"/>
      <c r="B678" s="182"/>
      <c r="C678" s="182"/>
      <c r="D678" s="178"/>
      <c r="E678" s="178"/>
      <c r="F678" s="118">
        <v>240196</v>
      </c>
      <c r="G678" s="15" t="s">
        <v>1000</v>
      </c>
      <c r="H678" s="26" t="s">
        <v>890</v>
      </c>
      <c r="I678" s="9">
        <v>240</v>
      </c>
      <c r="J678" s="18" t="s">
        <v>999</v>
      </c>
      <c r="K678" s="9">
        <v>33</v>
      </c>
      <c r="L678" s="9">
        <v>0</v>
      </c>
      <c r="M678" s="155">
        <f t="shared" si="10"/>
        <v>33</v>
      </c>
    </row>
    <row r="679" spans="1:13" ht="18.75" hidden="1">
      <c r="A679" s="52"/>
      <c r="B679" s="36" t="s">
        <v>1003</v>
      </c>
      <c r="C679" s="36"/>
      <c r="D679" s="38"/>
      <c r="E679" s="38"/>
      <c r="F679" s="132"/>
      <c r="G679" s="46"/>
      <c r="H679" s="93"/>
      <c r="I679" s="35"/>
      <c r="J679" s="49"/>
      <c r="K679" s="52"/>
      <c r="L679" s="52"/>
      <c r="M679" s="155">
        <f t="shared" si="10"/>
        <v>0</v>
      </c>
    </row>
    <row r="680" spans="1:13" ht="17.25" customHeight="1" hidden="1">
      <c r="A680" s="176">
        <v>368</v>
      </c>
      <c r="B680" s="174" t="s">
        <v>1004</v>
      </c>
      <c r="C680" s="174" t="s">
        <v>1324</v>
      </c>
      <c r="D680" s="176">
        <v>183</v>
      </c>
      <c r="E680" s="176">
        <v>13</v>
      </c>
      <c r="F680" s="118">
        <v>233073</v>
      </c>
      <c r="G680" s="20" t="s">
        <v>1005</v>
      </c>
      <c r="H680" s="14" t="s">
        <v>890</v>
      </c>
      <c r="I680" s="2">
        <v>233</v>
      </c>
      <c r="J680" s="20" t="s">
        <v>1009</v>
      </c>
      <c r="K680" s="9">
        <v>34</v>
      </c>
      <c r="L680" s="9">
        <v>0</v>
      </c>
      <c r="M680" s="155">
        <f t="shared" si="10"/>
        <v>34</v>
      </c>
    </row>
    <row r="681" spans="1:13" ht="15.75" hidden="1">
      <c r="A681" s="177"/>
      <c r="B681" s="175"/>
      <c r="C681" s="175"/>
      <c r="D681" s="177"/>
      <c r="E681" s="177"/>
      <c r="F681" s="118">
        <v>233074</v>
      </c>
      <c r="G681" s="20" t="s">
        <v>1013</v>
      </c>
      <c r="H681" s="14" t="s">
        <v>890</v>
      </c>
      <c r="I681" s="2">
        <v>233</v>
      </c>
      <c r="J681" s="20" t="s">
        <v>1012</v>
      </c>
      <c r="K681" s="9">
        <v>10</v>
      </c>
      <c r="L681" s="9">
        <v>22</v>
      </c>
      <c r="M681" s="155">
        <f t="shared" si="10"/>
        <v>10</v>
      </c>
    </row>
    <row r="682" spans="1:13" ht="15.75" hidden="1">
      <c r="A682" s="177"/>
      <c r="B682" s="175"/>
      <c r="C682" s="175"/>
      <c r="D682" s="177"/>
      <c r="E682" s="177"/>
      <c r="F682" s="118">
        <v>233076</v>
      </c>
      <c r="G682" s="20" t="s">
        <v>1014</v>
      </c>
      <c r="H682" s="14" t="s">
        <v>890</v>
      </c>
      <c r="I682" s="2">
        <v>233</v>
      </c>
      <c r="J682" s="20" t="s">
        <v>808</v>
      </c>
      <c r="K682" s="9">
        <v>17</v>
      </c>
      <c r="L682" s="9">
        <v>19.4</v>
      </c>
      <c r="M682" s="155">
        <f t="shared" si="10"/>
        <v>17</v>
      </c>
    </row>
    <row r="683" spans="1:13" ht="15.75" hidden="1">
      <c r="A683" s="177"/>
      <c r="B683" s="175"/>
      <c r="C683" s="175"/>
      <c r="D683" s="177"/>
      <c r="E683" s="177"/>
      <c r="F683" s="118">
        <v>233078</v>
      </c>
      <c r="G683" s="20" t="s">
        <v>1006</v>
      </c>
      <c r="H683" s="14" t="s">
        <v>890</v>
      </c>
      <c r="I683" s="2">
        <v>233</v>
      </c>
      <c r="J683" s="20" t="s">
        <v>1010</v>
      </c>
      <c r="K683" s="9">
        <v>14</v>
      </c>
      <c r="L683" s="9">
        <v>17</v>
      </c>
      <c r="M683" s="155">
        <f t="shared" si="10"/>
        <v>14</v>
      </c>
    </row>
    <row r="684" spans="1:13" ht="15.75" hidden="1">
      <c r="A684" s="177"/>
      <c r="B684" s="175"/>
      <c r="C684" s="175"/>
      <c r="D684" s="177"/>
      <c r="E684" s="177"/>
      <c r="F684" s="118">
        <v>233081</v>
      </c>
      <c r="G684" s="20" t="s">
        <v>1007</v>
      </c>
      <c r="H684" s="14" t="s">
        <v>890</v>
      </c>
      <c r="I684" s="2">
        <v>233</v>
      </c>
      <c r="J684" s="20" t="s">
        <v>1011</v>
      </c>
      <c r="K684" s="9">
        <v>46</v>
      </c>
      <c r="L684" s="9">
        <v>30</v>
      </c>
      <c r="M684" s="155">
        <f t="shared" si="10"/>
        <v>46</v>
      </c>
    </row>
    <row r="685" spans="1:13" ht="15.75" hidden="1">
      <c r="A685" s="177"/>
      <c r="B685" s="175"/>
      <c r="C685" s="175"/>
      <c r="D685" s="177"/>
      <c r="E685" s="177"/>
      <c r="F685" s="118">
        <v>233080</v>
      </c>
      <c r="G685" s="20" t="s">
        <v>491</v>
      </c>
      <c r="H685" s="14" t="s">
        <v>890</v>
      </c>
      <c r="I685" s="2">
        <v>233</v>
      </c>
      <c r="J685" s="20" t="s">
        <v>1009</v>
      </c>
      <c r="K685" s="9">
        <v>45</v>
      </c>
      <c r="L685" s="9">
        <v>0</v>
      </c>
      <c r="M685" s="155">
        <f t="shared" si="10"/>
        <v>45</v>
      </c>
    </row>
    <row r="686" spans="1:13" ht="15.75" hidden="1">
      <c r="A686" s="178"/>
      <c r="B686" s="182"/>
      <c r="C686" s="182"/>
      <c r="D686" s="178"/>
      <c r="E686" s="178"/>
      <c r="F686" s="81">
        <v>250241</v>
      </c>
      <c r="G686" s="18" t="s">
        <v>1008</v>
      </c>
      <c r="H686" s="14" t="s">
        <v>1162</v>
      </c>
      <c r="I686" s="2">
        <v>233</v>
      </c>
      <c r="J686" s="18" t="s">
        <v>1009</v>
      </c>
      <c r="K686" s="9">
        <v>17</v>
      </c>
      <c r="L686" s="9">
        <v>0</v>
      </c>
      <c r="M686" s="155">
        <f t="shared" si="10"/>
        <v>17</v>
      </c>
    </row>
    <row r="687" spans="1:13" ht="18.75" hidden="1">
      <c r="A687" s="64"/>
      <c r="B687" s="44" t="s">
        <v>1015</v>
      </c>
      <c r="C687" s="44"/>
      <c r="D687" s="45"/>
      <c r="E687" s="45"/>
      <c r="F687" s="132"/>
      <c r="G687" s="46"/>
      <c r="H687" s="94"/>
      <c r="I687" s="43"/>
      <c r="J687" s="65"/>
      <c r="K687" s="64"/>
      <c r="L687" s="64"/>
      <c r="M687" s="155">
        <f t="shared" si="10"/>
        <v>0</v>
      </c>
    </row>
    <row r="688" spans="1:13" ht="16.5" customHeight="1" hidden="1">
      <c r="A688" s="176">
        <v>369</v>
      </c>
      <c r="B688" s="174" t="s">
        <v>1016</v>
      </c>
      <c r="C688" s="174" t="s">
        <v>1017</v>
      </c>
      <c r="D688" s="176">
        <v>141</v>
      </c>
      <c r="E688" s="176">
        <v>10</v>
      </c>
      <c r="F688" s="118">
        <v>234084</v>
      </c>
      <c r="G688" s="20" t="s">
        <v>751</v>
      </c>
      <c r="H688" s="14" t="s">
        <v>890</v>
      </c>
      <c r="I688" s="2">
        <v>234</v>
      </c>
      <c r="J688" s="20" t="s">
        <v>1027</v>
      </c>
      <c r="K688" s="9">
        <v>36</v>
      </c>
      <c r="L688" s="9">
        <v>0</v>
      </c>
      <c r="M688" s="155">
        <f t="shared" si="10"/>
        <v>36</v>
      </c>
    </row>
    <row r="689" spans="1:13" ht="15.75" hidden="1">
      <c r="A689" s="177"/>
      <c r="B689" s="175"/>
      <c r="C689" s="175"/>
      <c r="D689" s="177"/>
      <c r="E689" s="177"/>
      <c r="F689" s="118">
        <v>234085</v>
      </c>
      <c r="G689" s="20" t="s">
        <v>1018</v>
      </c>
      <c r="H689" s="14" t="s">
        <v>890</v>
      </c>
      <c r="I689" s="2">
        <v>234</v>
      </c>
      <c r="J689" s="20" t="s">
        <v>1028</v>
      </c>
      <c r="K689" s="9">
        <v>5</v>
      </c>
      <c r="L689" s="9">
        <v>2</v>
      </c>
      <c r="M689" s="155">
        <f t="shared" si="10"/>
        <v>5</v>
      </c>
    </row>
    <row r="690" spans="1:13" ht="18" customHeight="1" hidden="1">
      <c r="A690" s="177"/>
      <c r="B690" s="175"/>
      <c r="C690" s="175"/>
      <c r="D690" s="177"/>
      <c r="E690" s="177"/>
      <c r="F690" s="118">
        <v>234086</v>
      </c>
      <c r="G690" s="20" t="s">
        <v>1019</v>
      </c>
      <c r="H690" s="14" t="s">
        <v>890</v>
      </c>
      <c r="I690" s="2">
        <v>234</v>
      </c>
      <c r="J690" s="20" t="s">
        <v>1029</v>
      </c>
      <c r="K690" s="9">
        <v>13</v>
      </c>
      <c r="L690" s="9">
        <v>5</v>
      </c>
      <c r="M690" s="155">
        <f t="shared" si="10"/>
        <v>13</v>
      </c>
    </row>
    <row r="691" spans="1:13" ht="15.75" hidden="1">
      <c r="A691" s="177"/>
      <c r="B691" s="175"/>
      <c r="C691" s="175"/>
      <c r="D691" s="177"/>
      <c r="E691" s="177"/>
      <c r="F691" s="118">
        <v>234087</v>
      </c>
      <c r="G691" s="20" t="s">
        <v>835</v>
      </c>
      <c r="H691" s="14" t="s">
        <v>890</v>
      </c>
      <c r="I691" s="2">
        <v>234</v>
      </c>
      <c r="J691" s="20" t="s">
        <v>1030</v>
      </c>
      <c r="K691" s="9">
        <v>11</v>
      </c>
      <c r="L691" s="9">
        <v>40</v>
      </c>
      <c r="M691" s="155">
        <f t="shared" si="10"/>
        <v>11</v>
      </c>
    </row>
    <row r="692" spans="1:13" ht="15.75" hidden="1">
      <c r="A692" s="177"/>
      <c r="B692" s="175"/>
      <c r="C692" s="175"/>
      <c r="D692" s="177"/>
      <c r="E692" s="177"/>
      <c r="F692" s="118">
        <v>234089</v>
      </c>
      <c r="G692" s="20" t="s">
        <v>327</v>
      </c>
      <c r="H692" s="14" t="s">
        <v>890</v>
      </c>
      <c r="I692" s="2">
        <v>234</v>
      </c>
      <c r="J692" s="20" t="s">
        <v>115</v>
      </c>
      <c r="K692" s="9">
        <v>8</v>
      </c>
      <c r="L692" s="9">
        <v>30</v>
      </c>
      <c r="M692" s="155">
        <f t="shared" si="10"/>
        <v>8</v>
      </c>
    </row>
    <row r="693" spans="1:13" ht="15.75" customHeight="1" hidden="1">
      <c r="A693" s="177"/>
      <c r="B693" s="175"/>
      <c r="C693" s="175"/>
      <c r="D693" s="177"/>
      <c r="E693" s="177"/>
      <c r="F693" s="118">
        <v>234090</v>
      </c>
      <c r="G693" s="20" t="s">
        <v>1020</v>
      </c>
      <c r="H693" s="14" t="s">
        <v>890</v>
      </c>
      <c r="I693" s="2">
        <v>234</v>
      </c>
      <c r="J693" s="20" t="s">
        <v>1031</v>
      </c>
      <c r="K693" s="9">
        <v>9</v>
      </c>
      <c r="L693" s="9">
        <v>38</v>
      </c>
      <c r="M693" s="155">
        <f t="shared" si="10"/>
        <v>9</v>
      </c>
    </row>
    <row r="694" spans="1:13" ht="15.75" hidden="1">
      <c r="A694" s="177"/>
      <c r="B694" s="175"/>
      <c r="C694" s="175"/>
      <c r="D694" s="177"/>
      <c r="E694" s="177"/>
      <c r="F694" s="118">
        <v>234091</v>
      </c>
      <c r="G694" s="20" t="s">
        <v>1021</v>
      </c>
      <c r="H694" s="14" t="s">
        <v>890</v>
      </c>
      <c r="I694" s="2">
        <v>234</v>
      </c>
      <c r="J694" s="20" t="s">
        <v>1032</v>
      </c>
      <c r="K694" s="9">
        <v>3</v>
      </c>
      <c r="L694" s="9">
        <v>55</v>
      </c>
      <c r="M694" s="155">
        <f t="shared" si="10"/>
        <v>3</v>
      </c>
    </row>
    <row r="695" spans="1:13" ht="15.75" hidden="1">
      <c r="A695" s="177"/>
      <c r="B695" s="175"/>
      <c r="C695" s="175"/>
      <c r="D695" s="177"/>
      <c r="E695" s="177"/>
      <c r="F695" s="118">
        <v>234092</v>
      </c>
      <c r="G695" s="20" t="s">
        <v>1022</v>
      </c>
      <c r="H695" s="14" t="s">
        <v>890</v>
      </c>
      <c r="I695" s="2">
        <v>234</v>
      </c>
      <c r="J695" s="20" t="s">
        <v>1033</v>
      </c>
      <c r="K695" s="9">
        <v>9</v>
      </c>
      <c r="L695" s="9">
        <v>20</v>
      </c>
      <c r="M695" s="155">
        <f t="shared" si="10"/>
        <v>9</v>
      </c>
    </row>
    <row r="696" spans="1:13" ht="15.75" hidden="1">
      <c r="A696" s="177"/>
      <c r="B696" s="175"/>
      <c r="C696" s="175"/>
      <c r="D696" s="177"/>
      <c r="E696" s="177"/>
      <c r="F696" s="118">
        <v>234094</v>
      </c>
      <c r="G696" s="20" t="s">
        <v>1023</v>
      </c>
      <c r="H696" s="14" t="s">
        <v>890</v>
      </c>
      <c r="I696" s="2">
        <v>234</v>
      </c>
      <c r="J696" s="20" t="s">
        <v>1034</v>
      </c>
      <c r="K696" s="9">
        <v>25</v>
      </c>
      <c r="L696" s="9">
        <v>30</v>
      </c>
      <c r="M696" s="155">
        <f t="shared" si="10"/>
        <v>25</v>
      </c>
    </row>
    <row r="697" spans="1:13" ht="15.75" hidden="1">
      <c r="A697" s="177"/>
      <c r="B697" s="175"/>
      <c r="C697" s="175"/>
      <c r="D697" s="177"/>
      <c r="E697" s="177"/>
      <c r="F697" s="118">
        <v>234095</v>
      </c>
      <c r="G697" s="20" t="s">
        <v>1024</v>
      </c>
      <c r="H697" s="14" t="s">
        <v>890</v>
      </c>
      <c r="I697" s="2">
        <v>234</v>
      </c>
      <c r="J697" s="20" t="s">
        <v>1035</v>
      </c>
      <c r="K697" s="9">
        <v>8</v>
      </c>
      <c r="L697" s="9">
        <v>55</v>
      </c>
      <c r="M697" s="155">
        <f t="shared" si="10"/>
        <v>8</v>
      </c>
    </row>
    <row r="698" spans="1:13" ht="15.75" hidden="1">
      <c r="A698" s="177"/>
      <c r="B698" s="175"/>
      <c r="C698" s="175"/>
      <c r="D698" s="177"/>
      <c r="E698" s="177"/>
      <c r="F698" s="118">
        <v>234096</v>
      </c>
      <c r="G698" s="20" t="s">
        <v>1025</v>
      </c>
      <c r="H698" s="14" t="s">
        <v>890</v>
      </c>
      <c r="I698" s="2">
        <v>234</v>
      </c>
      <c r="J698" s="20" t="s">
        <v>1036</v>
      </c>
      <c r="K698" s="9">
        <v>7</v>
      </c>
      <c r="L698" s="9">
        <v>25</v>
      </c>
      <c r="M698" s="155">
        <f t="shared" si="10"/>
        <v>7</v>
      </c>
    </row>
    <row r="699" spans="1:13" ht="15.75" hidden="1">
      <c r="A699" s="177"/>
      <c r="B699" s="175"/>
      <c r="C699" s="175"/>
      <c r="D699" s="177"/>
      <c r="E699" s="177"/>
      <c r="F699" s="118">
        <v>234098</v>
      </c>
      <c r="G699" s="20" t="s">
        <v>1026</v>
      </c>
      <c r="H699" s="14" t="s">
        <v>890</v>
      </c>
      <c r="I699" s="2">
        <v>234</v>
      </c>
      <c r="J699" s="20" t="s">
        <v>1052</v>
      </c>
      <c r="K699" s="9">
        <v>2</v>
      </c>
      <c r="L699" s="9">
        <v>15</v>
      </c>
      <c r="M699" s="155">
        <f t="shared" si="10"/>
        <v>2</v>
      </c>
    </row>
    <row r="700" spans="1:13" ht="31.5" hidden="1">
      <c r="A700" s="178"/>
      <c r="B700" s="182"/>
      <c r="C700" s="182"/>
      <c r="D700" s="178"/>
      <c r="E700" s="178"/>
      <c r="F700" s="81">
        <v>250152</v>
      </c>
      <c r="G700" s="18" t="s">
        <v>1232</v>
      </c>
      <c r="H700" s="14" t="s">
        <v>1159</v>
      </c>
      <c r="I700" s="9">
        <v>234</v>
      </c>
      <c r="J700" s="18" t="s">
        <v>1027</v>
      </c>
      <c r="K700" s="9">
        <v>5</v>
      </c>
      <c r="L700" s="9">
        <v>0</v>
      </c>
      <c r="M700" s="155">
        <f t="shared" si="10"/>
        <v>5</v>
      </c>
    </row>
    <row r="701" spans="1:13" ht="18.75" hidden="1">
      <c r="A701" s="64"/>
      <c r="B701" s="44" t="s">
        <v>1053</v>
      </c>
      <c r="C701" s="154"/>
      <c r="D701" s="45"/>
      <c r="E701" s="45"/>
      <c r="F701" s="133"/>
      <c r="G701" s="48"/>
      <c r="H701" s="95"/>
      <c r="I701" s="47"/>
      <c r="J701" s="68"/>
      <c r="K701" s="112"/>
      <c r="L701" s="112"/>
      <c r="M701" s="155">
        <f t="shared" si="10"/>
        <v>0</v>
      </c>
    </row>
    <row r="702" spans="1:13" ht="15.75" customHeight="1" hidden="1">
      <c r="A702" s="176">
        <v>370</v>
      </c>
      <c r="B702" s="174" t="s">
        <v>1054</v>
      </c>
      <c r="C702" s="174" t="s">
        <v>1055</v>
      </c>
      <c r="D702" s="176">
        <v>62</v>
      </c>
      <c r="E702" s="176">
        <v>5</v>
      </c>
      <c r="F702" s="118">
        <v>235101</v>
      </c>
      <c r="G702" s="20" t="s">
        <v>1056</v>
      </c>
      <c r="H702" s="14" t="s">
        <v>890</v>
      </c>
      <c r="I702" s="2">
        <v>235</v>
      </c>
      <c r="J702" s="20" t="s">
        <v>473</v>
      </c>
      <c r="K702" s="9">
        <v>6</v>
      </c>
      <c r="L702" s="9">
        <v>10</v>
      </c>
      <c r="M702" s="155">
        <f t="shared" si="10"/>
        <v>6</v>
      </c>
    </row>
    <row r="703" spans="1:13" ht="15.75" hidden="1">
      <c r="A703" s="177"/>
      <c r="B703" s="175"/>
      <c r="C703" s="175"/>
      <c r="D703" s="177"/>
      <c r="E703" s="177"/>
      <c r="F703" s="118">
        <v>235104</v>
      </c>
      <c r="G703" s="20" t="s">
        <v>1057</v>
      </c>
      <c r="H703" s="14" t="s">
        <v>890</v>
      </c>
      <c r="I703" s="2">
        <v>235</v>
      </c>
      <c r="J703" s="20" t="s">
        <v>1063</v>
      </c>
      <c r="K703" s="9">
        <v>4</v>
      </c>
      <c r="L703" s="9">
        <v>30</v>
      </c>
      <c r="M703" s="155">
        <f t="shared" si="10"/>
        <v>4</v>
      </c>
    </row>
    <row r="704" spans="1:13" ht="31.5" hidden="1">
      <c r="A704" s="177"/>
      <c r="B704" s="175"/>
      <c r="C704" s="175"/>
      <c r="D704" s="177"/>
      <c r="E704" s="177"/>
      <c r="F704" s="118">
        <v>235105</v>
      </c>
      <c r="G704" s="20" t="s">
        <v>1058</v>
      </c>
      <c r="H704" s="14" t="s">
        <v>890</v>
      </c>
      <c r="I704" s="2">
        <v>235</v>
      </c>
      <c r="J704" s="20" t="s">
        <v>1060</v>
      </c>
      <c r="K704" s="9">
        <v>6</v>
      </c>
      <c r="L704" s="9">
        <v>50</v>
      </c>
      <c r="M704" s="155">
        <f t="shared" si="10"/>
        <v>6</v>
      </c>
    </row>
    <row r="705" spans="1:13" ht="15.75" hidden="1">
      <c r="A705" s="177"/>
      <c r="B705" s="175"/>
      <c r="C705" s="175"/>
      <c r="D705" s="177"/>
      <c r="E705" s="177"/>
      <c r="F705" s="118">
        <v>235106</v>
      </c>
      <c r="G705" s="20" t="s">
        <v>1059</v>
      </c>
      <c r="H705" s="14" t="s">
        <v>890</v>
      </c>
      <c r="I705" s="2">
        <v>235</v>
      </c>
      <c r="J705" s="20" t="s">
        <v>1064</v>
      </c>
      <c r="K705" s="9">
        <v>2</v>
      </c>
      <c r="L705" s="9">
        <v>35</v>
      </c>
      <c r="M705" s="155">
        <f t="shared" si="10"/>
        <v>2</v>
      </c>
    </row>
    <row r="706" spans="1:13" ht="15.75" hidden="1">
      <c r="A706" s="177"/>
      <c r="B706" s="175"/>
      <c r="C706" s="175"/>
      <c r="D706" s="177"/>
      <c r="E706" s="177"/>
      <c r="F706" s="116">
        <v>235107</v>
      </c>
      <c r="G706" s="3" t="s">
        <v>1061</v>
      </c>
      <c r="H706" s="14" t="s">
        <v>890</v>
      </c>
      <c r="I706" s="2">
        <v>235</v>
      </c>
      <c r="J706" s="18" t="s">
        <v>1062</v>
      </c>
      <c r="K706" s="9">
        <v>5</v>
      </c>
      <c r="L706" s="9">
        <v>25</v>
      </c>
      <c r="M706" s="155">
        <f t="shared" si="10"/>
        <v>5</v>
      </c>
    </row>
    <row r="707" spans="1:13" ht="15.75" hidden="1">
      <c r="A707" s="178"/>
      <c r="B707" s="182"/>
      <c r="C707" s="182"/>
      <c r="D707" s="178"/>
      <c r="E707" s="178"/>
      <c r="F707" s="118">
        <v>235122</v>
      </c>
      <c r="G707" s="20" t="s">
        <v>1268</v>
      </c>
      <c r="H707" s="14" t="s">
        <v>890</v>
      </c>
      <c r="I707" s="2">
        <v>235</v>
      </c>
      <c r="J707" s="20" t="s">
        <v>1065</v>
      </c>
      <c r="K707" s="9">
        <v>39</v>
      </c>
      <c r="L707" s="9">
        <v>0</v>
      </c>
      <c r="M707" s="155">
        <f t="shared" si="10"/>
        <v>39</v>
      </c>
    </row>
    <row r="708" spans="1:13" ht="18.75" hidden="1">
      <c r="A708" s="63"/>
      <c r="B708" s="27" t="s">
        <v>1066</v>
      </c>
      <c r="C708" s="152"/>
      <c r="D708" s="30"/>
      <c r="E708" s="30"/>
      <c r="F708" s="129"/>
      <c r="G708" s="33"/>
      <c r="H708" s="91"/>
      <c r="I708" s="32"/>
      <c r="J708" s="66"/>
      <c r="K708" s="59"/>
      <c r="L708" s="59"/>
      <c r="M708" s="155">
        <f t="shared" si="10"/>
        <v>0</v>
      </c>
    </row>
    <row r="709" spans="1:13" ht="15" customHeight="1" hidden="1">
      <c r="A709" s="176">
        <v>371</v>
      </c>
      <c r="B709" s="174" t="s">
        <v>1067</v>
      </c>
      <c r="C709" s="174" t="s">
        <v>1068</v>
      </c>
      <c r="D709" s="176">
        <v>135</v>
      </c>
      <c r="E709" s="176">
        <v>9</v>
      </c>
      <c r="F709" s="118">
        <v>236111</v>
      </c>
      <c r="G709" s="20" t="s">
        <v>1069</v>
      </c>
      <c r="H709" s="14" t="s">
        <v>890</v>
      </c>
      <c r="I709" s="2">
        <v>236</v>
      </c>
      <c r="J709" s="17" t="s">
        <v>1075</v>
      </c>
      <c r="K709" s="9">
        <v>26</v>
      </c>
      <c r="L709" s="9">
        <v>0</v>
      </c>
      <c r="M709" s="155">
        <f t="shared" si="10"/>
        <v>26</v>
      </c>
    </row>
    <row r="710" spans="1:13" ht="15.75" hidden="1">
      <c r="A710" s="177"/>
      <c r="B710" s="175"/>
      <c r="C710" s="175"/>
      <c r="D710" s="177"/>
      <c r="E710" s="177"/>
      <c r="F710" s="118">
        <v>236112</v>
      </c>
      <c r="G710" s="20" t="s">
        <v>1070</v>
      </c>
      <c r="H710" s="14" t="s">
        <v>890</v>
      </c>
      <c r="I710" s="2">
        <v>236</v>
      </c>
      <c r="J710" s="24" t="s">
        <v>1076</v>
      </c>
      <c r="K710" s="143">
        <v>7</v>
      </c>
      <c r="L710" s="9">
        <v>35</v>
      </c>
      <c r="M710" s="155">
        <f t="shared" si="10"/>
        <v>7</v>
      </c>
    </row>
    <row r="711" spans="1:13" ht="15.75" hidden="1">
      <c r="A711" s="177"/>
      <c r="B711" s="175"/>
      <c r="C711" s="175"/>
      <c r="D711" s="177"/>
      <c r="E711" s="177"/>
      <c r="F711" s="118">
        <v>236113</v>
      </c>
      <c r="G711" s="20" t="s">
        <v>1071</v>
      </c>
      <c r="H711" s="14" t="s">
        <v>890</v>
      </c>
      <c r="I711" s="2">
        <v>236</v>
      </c>
      <c r="J711" s="24" t="s">
        <v>1077</v>
      </c>
      <c r="K711" s="143">
        <v>17</v>
      </c>
      <c r="L711" s="9">
        <v>14</v>
      </c>
      <c r="M711" s="155">
        <f t="shared" si="10"/>
        <v>17</v>
      </c>
    </row>
    <row r="712" spans="1:13" ht="15.75" hidden="1">
      <c r="A712" s="177"/>
      <c r="B712" s="175"/>
      <c r="C712" s="175"/>
      <c r="D712" s="177"/>
      <c r="E712" s="177"/>
      <c r="F712" s="118">
        <v>236114</v>
      </c>
      <c r="G712" s="20" t="s">
        <v>1233</v>
      </c>
      <c r="H712" s="14" t="s">
        <v>890</v>
      </c>
      <c r="I712" s="2">
        <v>236</v>
      </c>
      <c r="J712" s="24" t="s">
        <v>1078</v>
      </c>
      <c r="K712" s="143">
        <v>9</v>
      </c>
      <c r="L712" s="9">
        <v>18</v>
      </c>
      <c r="M712" s="155">
        <f t="shared" si="10"/>
        <v>9</v>
      </c>
    </row>
    <row r="713" spans="1:13" ht="15.75" hidden="1">
      <c r="A713" s="177"/>
      <c r="B713" s="175"/>
      <c r="C713" s="175"/>
      <c r="D713" s="177"/>
      <c r="E713" s="177"/>
      <c r="F713" s="118">
        <v>236116</v>
      </c>
      <c r="G713" s="20" t="s">
        <v>1072</v>
      </c>
      <c r="H713" s="14" t="s">
        <v>890</v>
      </c>
      <c r="I713" s="2">
        <v>236</v>
      </c>
      <c r="J713" s="24" t="s">
        <v>1079</v>
      </c>
      <c r="K713" s="143">
        <v>10</v>
      </c>
      <c r="L713" s="9">
        <v>50</v>
      </c>
      <c r="M713" s="155">
        <f t="shared" si="10"/>
        <v>10</v>
      </c>
    </row>
    <row r="714" spans="1:13" ht="15.75" hidden="1">
      <c r="A714" s="177"/>
      <c r="B714" s="175"/>
      <c r="C714" s="175"/>
      <c r="D714" s="177"/>
      <c r="E714" s="177"/>
      <c r="F714" s="118">
        <v>236117</v>
      </c>
      <c r="G714" s="20" t="s">
        <v>453</v>
      </c>
      <c r="H714" s="14" t="s">
        <v>890</v>
      </c>
      <c r="I714" s="2">
        <v>236</v>
      </c>
      <c r="J714" s="18" t="s">
        <v>1075</v>
      </c>
      <c r="K714" s="143">
        <v>29</v>
      </c>
      <c r="L714" s="9">
        <v>0</v>
      </c>
      <c r="M714" s="155">
        <f t="shared" si="10"/>
        <v>29</v>
      </c>
    </row>
    <row r="715" spans="1:13" ht="15.75" hidden="1">
      <c r="A715" s="177"/>
      <c r="B715" s="175"/>
      <c r="C715" s="175"/>
      <c r="D715" s="177"/>
      <c r="E715" s="177"/>
      <c r="F715" s="118">
        <v>236118</v>
      </c>
      <c r="G715" s="20" t="s">
        <v>459</v>
      </c>
      <c r="H715" s="14" t="s">
        <v>890</v>
      </c>
      <c r="I715" s="2">
        <v>236</v>
      </c>
      <c r="J715" s="24" t="s">
        <v>1080</v>
      </c>
      <c r="K715" s="143">
        <v>4</v>
      </c>
      <c r="L715" s="9">
        <v>35</v>
      </c>
      <c r="M715" s="155">
        <f t="shared" si="10"/>
        <v>4</v>
      </c>
    </row>
    <row r="716" spans="1:13" ht="15.75" hidden="1">
      <c r="A716" s="177"/>
      <c r="B716" s="175"/>
      <c r="C716" s="175"/>
      <c r="D716" s="177"/>
      <c r="E716" s="177"/>
      <c r="F716" s="118">
        <v>236119</v>
      </c>
      <c r="G716" s="20" t="s">
        <v>1073</v>
      </c>
      <c r="H716" s="14" t="s">
        <v>890</v>
      </c>
      <c r="I716" s="2">
        <v>236</v>
      </c>
      <c r="J716" s="24" t="s">
        <v>1081</v>
      </c>
      <c r="K716" s="143">
        <v>7</v>
      </c>
      <c r="L716" s="9">
        <v>38</v>
      </c>
      <c r="M716" s="155">
        <f t="shared" si="10"/>
        <v>7</v>
      </c>
    </row>
    <row r="717" spans="1:13" ht="15.75" hidden="1">
      <c r="A717" s="177"/>
      <c r="B717" s="175"/>
      <c r="C717" s="175"/>
      <c r="D717" s="177"/>
      <c r="E717" s="177"/>
      <c r="F717" s="118">
        <v>236120</v>
      </c>
      <c r="G717" s="20" t="s">
        <v>1074</v>
      </c>
      <c r="H717" s="14" t="s">
        <v>890</v>
      </c>
      <c r="I717" s="2">
        <v>236</v>
      </c>
      <c r="J717" s="76" t="s">
        <v>1082</v>
      </c>
      <c r="K717" s="9">
        <v>13</v>
      </c>
      <c r="L717" s="9">
        <v>18</v>
      </c>
      <c r="M717" s="155">
        <f t="shared" si="10"/>
        <v>13</v>
      </c>
    </row>
    <row r="718" spans="1:13" ht="15.75" hidden="1">
      <c r="A718" s="177"/>
      <c r="B718" s="175"/>
      <c r="C718" s="175"/>
      <c r="D718" s="177"/>
      <c r="E718" s="177"/>
      <c r="F718" s="118">
        <v>236121</v>
      </c>
      <c r="G718" s="20" t="s">
        <v>1210</v>
      </c>
      <c r="H718" s="14" t="s">
        <v>890</v>
      </c>
      <c r="I718" s="2">
        <v>236</v>
      </c>
      <c r="J718" s="24" t="s">
        <v>1083</v>
      </c>
      <c r="K718" s="143">
        <v>8</v>
      </c>
      <c r="L718" s="9">
        <v>25</v>
      </c>
      <c r="M718" s="155">
        <f t="shared" si="10"/>
        <v>8</v>
      </c>
    </row>
    <row r="719" spans="1:13" ht="15.75" hidden="1">
      <c r="A719" s="178"/>
      <c r="B719" s="182"/>
      <c r="C719" s="182"/>
      <c r="D719" s="178"/>
      <c r="E719" s="178"/>
      <c r="F719" s="118">
        <v>236123</v>
      </c>
      <c r="G719" s="20" t="s">
        <v>1084</v>
      </c>
      <c r="H719" s="14" t="s">
        <v>890</v>
      </c>
      <c r="I719" s="2">
        <v>236</v>
      </c>
      <c r="J719" s="18" t="s">
        <v>1085</v>
      </c>
      <c r="K719" s="143">
        <v>5</v>
      </c>
      <c r="L719" s="9">
        <v>36</v>
      </c>
      <c r="M719" s="155">
        <f t="shared" si="10"/>
        <v>5</v>
      </c>
    </row>
    <row r="720" spans="1:13" ht="18.75" hidden="1">
      <c r="A720" s="73"/>
      <c r="B720" s="74" t="s">
        <v>1086</v>
      </c>
      <c r="C720" s="74"/>
      <c r="D720" s="75"/>
      <c r="E720" s="75"/>
      <c r="F720" s="123"/>
      <c r="G720" s="72"/>
      <c r="H720" s="96"/>
      <c r="I720" s="71"/>
      <c r="J720" s="78"/>
      <c r="K720" s="73"/>
      <c r="L720" s="73"/>
      <c r="M720" s="155">
        <f t="shared" si="10"/>
        <v>0</v>
      </c>
    </row>
    <row r="721" spans="1:13" ht="16.5" customHeight="1" hidden="1">
      <c r="A721" s="176">
        <v>373</v>
      </c>
      <c r="B721" s="174" t="s">
        <v>1087</v>
      </c>
      <c r="C721" s="174" t="s">
        <v>1088</v>
      </c>
      <c r="D721" s="176">
        <f>K721+K722+K723+K724+K725+K726+K727+K728+K729</f>
        <v>127</v>
      </c>
      <c r="E721" s="176">
        <v>9</v>
      </c>
      <c r="F721" s="81">
        <v>237124</v>
      </c>
      <c r="G721" s="13" t="s">
        <v>346</v>
      </c>
      <c r="H721" s="14" t="s">
        <v>890</v>
      </c>
      <c r="I721" s="9">
        <v>237</v>
      </c>
      <c r="J721" s="20" t="s">
        <v>1096</v>
      </c>
      <c r="K721" s="9">
        <v>29</v>
      </c>
      <c r="L721" s="9">
        <v>0</v>
      </c>
      <c r="M721" s="155">
        <f t="shared" si="10"/>
        <v>29</v>
      </c>
    </row>
    <row r="722" spans="1:13" ht="15.75" hidden="1">
      <c r="A722" s="177"/>
      <c r="B722" s="175"/>
      <c r="C722" s="175"/>
      <c r="D722" s="177"/>
      <c r="E722" s="177"/>
      <c r="F722" s="118">
        <v>237126</v>
      </c>
      <c r="G722" s="15" t="s">
        <v>174</v>
      </c>
      <c r="H722" s="14" t="s">
        <v>890</v>
      </c>
      <c r="I722" s="9">
        <v>237</v>
      </c>
      <c r="J722" s="20" t="s">
        <v>1096</v>
      </c>
      <c r="K722" s="9">
        <v>49</v>
      </c>
      <c r="L722" s="9">
        <v>0</v>
      </c>
      <c r="M722" s="155">
        <f t="shared" si="10"/>
        <v>49</v>
      </c>
    </row>
    <row r="723" spans="1:13" ht="47.25" hidden="1">
      <c r="A723" s="177"/>
      <c r="B723" s="175"/>
      <c r="C723" s="175"/>
      <c r="D723" s="177"/>
      <c r="E723" s="177"/>
      <c r="F723" s="118">
        <v>237127</v>
      </c>
      <c r="G723" s="15" t="s">
        <v>1099</v>
      </c>
      <c r="H723" s="14" t="s">
        <v>935</v>
      </c>
      <c r="I723" s="9">
        <v>237</v>
      </c>
      <c r="J723" s="20" t="s">
        <v>1096</v>
      </c>
      <c r="K723" s="9">
        <v>7</v>
      </c>
      <c r="L723" s="9">
        <v>0</v>
      </c>
      <c r="M723" s="155">
        <f aca="true" t="shared" si="11" ref="M723:M785">K723</f>
        <v>7</v>
      </c>
    </row>
    <row r="724" spans="1:13" ht="15.75" hidden="1">
      <c r="A724" s="177"/>
      <c r="B724" s="175"/>
      <c r="C724" s="175"/>
      <c r="D724" s="177"/>
      <c r="E724" s="177"/>
      <c r="F724" s="118">
        <v>237128</v>
      </c>
      <c r="G724" s="15" t="s">
        <v>1091</v>
      </c>
      <c r="H724" s="14" t="s">
        <v>890</v>
      </c>
      <c r="I724" s="9">
        <v>237</v>
      </c>
      <c r="J724" s="20" t="s">
        <v>1094</v>
      </c>
      <c r="K724" s="9">
        <v>8</v>
      </c>
      <c r="L724" s="9">
        <v>26.3</v>
      </c>
      <c r="M724" s="155">
        <f t="shared" si="11"/>
        <v>8</v>
      </c>
    </row>
    <row r="725" spans="1:13" ht="15.75" hidden="1">
      <c r="A725" s="177"/>
      <c r="B725" s="175"/>
      <c r="C725" s="175"/>
      <c r="D725" s="177"/>
      <c r="E725" s="177"/>
      <c r="F725" s="118">
        <v>237129</v>
      </c>
      <c r="G725" s="15" t="s">
        <v>1092</v>
      </c>
      <c r="H725" s="14" t="s">
        <v>890</v>
      </c>
      <c r="I725" s="9">
        <v>237</v>
      </c>
      <c r="J725" s="20" t="s">
        <v>1095</v>
      </c>
      <c r="K725" s="9">
        <v>6</v>
      </c>
      <c r="L725" s="9">
        <v>50</v>
      </c>
      <c r="M725" s="155">
        <f t="shared" si="11"/>
        <v>6</v>
      </c>
    </row>
    <row r="726" spans="1:13" ht="15.75" hidden="1">
      <c r="A726" s="177"/>
      <c r="B726" s="175"/>
      <c r="C726" s="175"/>
      <c r="D726" s="177"/>
      <c r="E726" s="177"/>
      <c r="F726" s="118">
        <v>237131</v>
      </c>
      <c r="G726" s="15" t="s">
        <v>1089</v>
      </c>
      <c r="H726" s="14" t="s">
        <v>890</v>
      </c>
      <c r="I726" s="9">
        <v>237</v>
      </c>
      <c r="J726" s="20" t="s">
        <v>1097</v>
      </c>
      <c r="K726" s="9">
        <v>15</v>
      </c>
      <c r="L726" s="9">
        <v>40</v>
      </c>
      <c r="M726" s="155">
        <f t="shared" si="11"/>
        <v>15</v>
      </c>
    </row>
    <row r="727" spans="1:13" ht="15.75" hidden="1">
      <c r="A727" s="177"/>
      <c r="B727" s="175"/>
      <c r="C727" s="175"/>
      <c r="D727" s="177"/>
      <c r="E727" s="177"/>
      <c r="F727" s="118">
        <v>237133</v>
      </c>
      <c r="G727" s="15" t="s">
        <v>612</v>
      </c>
      <c r="H727" s="14" t="s">
        <v>890</v>
      </c>
      <c r="I727" s="9">
        <v>237</v>
      </c>
      <c r="J727" s="20" t="s">
        <v>281</v>
      </c>
      <c r="K727" s="9">
        <v>6</v>
      </c>
      <c r="L727" s="9">
        <v>17.3</v>
      </c>
      <c r="M727" s="155">
        <f t="shared" si="11"/>
        <v>6</v>
      </c>
    </row>
    <row r="728" spans="1:13" ht="15.75" hidden="1">
      <c r="A728" s="177"/>
      <c r="B728" s="175"/>
      <c r="C728" s="175"/>
      <c r="D728" s="177"/>
      <c r="E728" s="177"/>
      <c r="F728" s="118">
        <v>237136</v>
      </c>
      <c r="G728" s="15" t="s">
        <v>1090</v>
      </c>
      <c r="H728" s="14" t="s">
        <v>890</v>
      </c>
      <c r="I728" s="9">
        <v>237</v>
      </c>
      <c r="J728" s="20" t="s">
        <v>1098</v>
      </c>
      <c r="K728" s="9">
        <v>5</v>
      </c>
      <c r="L728" s="9">
        <v>18.4</v>
      </c>
      <c r="M728" s="155">
        <f t="shared" si="11"/>
        <v>5</v>
      </c>
    </row>
    <row r="729" spans="1:13" ht="15.75" hidden="1">
      <c r="A729" s="178"/>
      <c r="B729" s="182"/>
      <c r="C729" s="182"/>
      <c r="D729" s="178"/>
      <c r="E729" s="178"/>
      <c r="F729" s="81">
        <v>250237</v>
      </c>
      <c r="G729" s="13" t="s">
        <v>1093</v>
      </c>
      <c r="H729" s="14" t="s">
        <v>1162</v>
      </c>
      <c r="I729" s="9">
        <v>237</v>
      </c>
      <c r="J729" s="18" t="s">
        <v>1096</v>
      </c>
      <c r="K729" s="9">
        <v>2</v>
      </c>
      <c r="L729" s="9">
        <v>0</v>
      </c>
      <c r="M729" s="155">
        <f t="shared" si="11"/>
        <v>2</v>
      </c>
    </row>
    <row r="730" spans="1:13" ht="21.75" customHeight="1">
      <c r="A730" s="63"/>
      <c r="B730" s="27" t="s">
        <v>1100</v>
      </c>
      <c r="C730" s="27"/>
      <c r="D730" s="30"/>
      <c r="E730" s="30"/>
      <c r="F730" s="115"/>
      <c r="G730" s="31"/>
      <c r="H730" s="90"/>
      <c r="I730" s="29"/>
      <c r="J730" s="62"/>
      <c r="K730" s="63"/>
      <c r="L730" s="63"/>
      <c r="M730" s="155">
        <f t="shared" si="11"/>
        <v>0</v>
      </c>
    </row>
    <row r="731" spans="1:13" ht="21.75" customHeight="1">
      <c r="A731" s="176">
        <v>375</v>
      </c>
      <c r="B731" s="174" t="s">
        <v>1042</v>
      </c>
      <c r="C731" s="174"/>
      <c r="D731" s="176">
        <v>162</v>
      </c>
      <c r="E731" s="176">
        <v>11</v>
      </c>
      <c r="F731" s="118">
        <v>238138</v>
      </c>
      <c r="G731" s="20" t="s">
        <v>1101</v>
      </c>
      <c r="H731" s="14" t="s">
        <v>890</v>
      </c>
      <c r="I731" s="9">
        <v>238</v>
      </c>
      <c r="J731" s="20" t="s">
        <v>1121</v>
      </c>
      <c r="K731" s="9">
        <v>46</v>
      </c>
      <c r="L731" s="9">
        <v>0</v>
      </c>
      <c r="M731" s="155">
        <f t="shared" si="11"/>
        <v>46</v>
      </c>
    </row>
    <row r="732" spans="1:13" ht="21.75" customHeight="1">
      <c r="A732" s="177"/>
      <c r="B732" s="175"/>
      <c r="C732" s="175"/>
      <c r="D732" s="177"/>
      <c r="E732" s="177"/>
      <c r="F732" s="118">
        <v>238147</v>
      </c>
      <c r="G732" s="20" t="s">
        <v>1375</v>
      </c>
      <c r="H732" s="14" t="s">
        <v>890</v>
      </c>
      <c r="I732" s="9">
        <v>238</v>
      </c>
      <c r="J732" s="20" t="s">
        <v>1121</v>
      </c>
      <c r="K732" s="9">
        <v>38</v>
      </c>
      <c r="L732" s="9">
        <v>0</v>
      </c>
      <c r="M732" s="155">
        <f t="shared" si="11"/>
        <v>38</v>
      </c>
    </row>
    <row r="733" spans="1:13" ht="32.25" customHeight="1">
      <c r="A733" s="177"/>
      <c r="B733" s="175"/>
      <c r="C733" s="175"/>
      <c r="D733" s="177"/>
      <c r="E733" s="177"/>
      <c r="F733" s="137">
        <v>238177</v>
      </c>
      <c r="G733" s="56" t="s">
        <v>121</v>
      </c>
      <c r="H733" s="14" t="s">
        <v>890</v>
      </c>
      <c r="I733" s="9">
        <v>238</v>
      </c>
      <c r="J733" s="20" t="s">
        <v>103</v>
      </c>
      <c r="K733" s="9">
        <v>8</v>
      </c>
      <c r="L733" s="9">
        <v>45</v>
      </c>
      <c r="M733" s="155">
        <f>K755</f>
        <v>30</v>
      </c>
    </row>
    <row r="734" spans="1:13" ht="21.75" customHeight="1">
      <c r="A734" s="178"/>
      <c r="B734" s="182"/>
      <c r="C734" s="182"/>
      <c r="D734" s="178"/>
      <c r="E734" s="178"/>
      <c r="F734" s="118">
        <v>238155</v>
      </c>
      <c r="G734" s="20" t="s">
        <v>1104</v>
      </c>
      <c r="H734" s="14" t="s">
        <v>890</v>
      </c>
      <c r="I734" s="9">
        <v>238</v>
      </c>
      <c r="J734" s="20" t="s">
        <v>1121</v>
      </c>
      <c r="K734" s="9">
        <v>70</v>
      </c>
      <c r="L734" s="9">
        <v>0</v>
      </c>
      <c r="M734" s="155">
        <f t="shared" si="11"/>
        <v>70</v>
      </c>
    </row>
    <row r="735" spans="1:13" ht="21.75" customHeight="1">
      <c r="A735" s="176">
        <v>451</v>
      </c>
      <c r="B735" s="160" t="s">
        <v>1043</v>
      </c>
      <c r="C735" s="174"/>
      <c r="D735" s="176">
        <v>169</v>
      </c>
      <c r="E735" s="176">
        <v>12</v>
      </c>
      <c r="F735" s="137">
        <v>238142</v>
      </c>
      <c r="G735" s="56" t="s">
        <v>1362</v>
      </c>
      <c r="H735" s="14" t="s">
        <v>890</v>
      </c>
      <c r="I735" s="9">
        <v>238</v>
      </c>
      <c r="J735" s="20" t="s">
        <v>1121</v>
      </c>
      <c r="K735" s="9">
        <v>22</v>
      </c>
      <c r="L735" s="9">
        <v>0</v>
      </c>
      <c r="M735" s="155">
        <f>K736</f>
        <v>51</v>
      </c>
    </row>
    <row r="736" spans="1:13" ht="21.75" customHeight="1">
      <c r="A736" s="177"/>
      <c r="B736" s="161"/>
      <c r="C736" s="175"/>
      <c r="D736" s="177"/>
      <c r="E736" s="177"/>
      <c r="F736" s="118">
        <v>238145</v>
      </c>
      <c r="G736" s="15" t="s">
        <v>1116</v>
      </c>
      <c r="H736" s="14" t="s">
        <v>890</v>
      </c>
      <c r="I736" s="9">
        <v>238</v>
      </c>
      <c r="J736" s="20" t="s">
        <v>1121</v>
      </c>
      <c r="K736" s="9">
        <v>51</v>
      </c>
      <c r="L736" s="9">
        <v>0</v>
      </c>
      <c r="M736" s="155"/>
    </row>
    <row r="737" spans="1:13" ht="21.75" customHeight="1">
      <c r="A737" s="177"/>
      <c r="B737" s="161"/>
      <c r="C737" s="175"/>
      <c r="D737" s="177"/>
      <c r="E737" s="177"/>
      <c r="F737" s="118">
        <v>238146</v>
      </c>
      <c r="G737" s="15" t="s">
        <v>909</v>
      </c>
      <c r="H737" s="14" t="s">
        <v>890</v>
      </c>
      <c r="I737" s="9">
        <v>238</v>
      </c>
      <c r="J737" s="20" t="s">
        <v>1121</v>
      </c>
      <c r="K737" s="9">
        <v>40</v>
      </c>
      <c r="L737" s="9">
        <v>0</v>
      </c>
      <c r="M737" s="155"/>
    </row>
    <row r="738" spans="1:13" ht="21.75" customHeight="1">
      <c r="A738" s="177"/>
      <c r="B738" s="161"/>
      <c r="C738" s="175"/>
      <c r="D738" s="177"/>
      <c r="E738" s="177"/>
      <c r="F738" s="137">
        <v>238173</v>
      </c>
      <c r="G738" s="56" t="s">
        <v>1103</v>
      </c>
      <c r="H738" s="14" t="s">
        <v>890</v>
      </c>
      <c r="I738" s="9">
        <v>238</v>
      </c>
      <c r="J738" s="20" t="s">
        <v>1122</v>
      </c>
      <c r="K738" s="9">
        <v>34</v>
      </c>
      <c r="L738" s="9">
        <v>25</v>
      </c>
      <c r="M738" s="155">
        <f>K737</f>
        <v>40</v>
      </c>
    </row>
    <row r="739" spans="1:13" ht="21.75" customHeight="1">
      <c r="A739" s="177"/>
      <c r="B739" s="161"/>
      <c r="C739" s="175"/>
      <c r="D739" s="177"/>
      <c r="E739" s="177"/>
      <c r="F739" s="118">
        <v>238178</v>
      </c>
      <c r="G739" s="15" t="s">
        <v>1132</v>
      </c>
      <c r="H739" s="14" t="s">
        <v>890</v>
      </c>
      <c r="I739" s="9">
        <v>238</v>
      </c>
      <c r="J739" s="20" t="s">
        <v>1133</v>
      </c>
      <c r="K739" s="9">
        <v>8</v>
      </c>
      <c r="L739" s="9">
        <v>20</v>
      </c>
      <c r="M739" s="155">
        <f t="shared" si="11"/>
        <v>8</v>
      </c>
    </row>
    <row r="740" spans="1:13" ht="21.75" customHeight="1">
      <c r="A740" s="177"/>
      <c r="B740" s="161"/>
      <c r="C740" s="175"/>
      <c r="D740" s="177"/>
      <c r="E740" s="177"/>
      <c r="F740" s="118">
        <v>238390</v>
      </c>
      <c r="G740" s="15" t="s">
        <v>1134</v>
      </c>
      <c r="H740" s="14" t="s">
        <v>890</v>
      </c>
      <c r="I740" s="9">
        <v>238</v>
      </c>
      <c r="J740" s="20" t="s">
        <v>1135</v>
      </c>
      <c r="K740" s="9">
        <v>14</v>
      </c>
      <c r="L740" s="9">
        <v>15</v>
      </c>
      <c r="M740" s="155"/>
    </row>
    <row r="741" spans="1:13" ht="24" customHeight="1">
      <c r="A741" s="176">
        <v>376</v>
      </c>
      <c r="B741" s="174" t="s">
        <v>1044</v>
      </c>
      <c r="C741" s="174"/>
      <c r="D741" s="176">
        <f>K741+K742+K743+K744+K745</f>
        <v>159</v>
      </c>
      <c r="E741" s="176">
        <v>11</v>
      </c>
      <c r="F741" s="137">
        <v>238144</v>
      </c>
      <c r="G741" s="56" t="s">
        <v>915</v>
      </c>
      <c r="H741" s="14" t="s">
        <v>890</v>
      </c>
      <c r="I741" s="9">
        <v>238</v>
      </c>
      <c r="J741" s="20" t="s">
        <v>1121</v>
      </c>
      <c r="K741" s="9">
        <v>31</v>
      </c>
      <c r="L741" s="9">
        <v>0</v>
      </c>
      <c r="M741" s="155">
        <f t="shared" si="11"/>
        <v>31</v>
      </c>
    </row>
    <row r="742" spans="1:13" ht="24" customHeight="1">
      <c r="A742" s="177"/>
      <c r="B742" s="175"/>
      <c r="C742" s="175"/>
      <c r="D742" s="177"/>
      <c r="E742" s="177"/>
      <c r="F742" s="137">
        <v>238139</v>
      </c>
      <c r="G742" s="56" t="s">
        <v>751</v>
      </c>
      <c r="H742" s="14" t="s">
        <v>890</v>
      </c>
      <c r="I742" s="9">
        <v>238</v>
      </c>
      <c r="J742" s="20" t="s">
        <v>1121</v>
      </c>
      <c r="K742" s="9">
        <v>73</v>
      </c>
      <c r="L742" s="9">
        <v>0</v>
      </c>
      <c r="M742" s="155"/>
    </row>
    <row r="743" spans="1:13" ht="24" customHeight="1">
      <c r="A743" s="177"/>
      <c r="B743" s="175"/>
      <c r="C743" s="175"/>
      <c r="D743" s="177"/>
      <c r="E743" s="177"/>
      <c r="F743" s="137">
        <v>238151</v>
      </c>
      <c r="G743" s="56" t="s">
        <v>1118</v>
      </c>
      <c r="H743" s="14" t="s">
        <v>890</v>
      </c>
      <c r="I743" s="9">
        <v>238</v>
      </c>
      <c r="J743" s="20" t="s">
        <v>1121</v>
      </c>
      <c r="K743" s="9">
        <v>30</v>
      </c>
      <c r="L743" s="9">
        <v>0</v>
      </c>
      <c r="M743" s="155">
        <f t="shared" si="11"/>
        <v>30</v>
      </c>
    </row>
    <row r="744" spans="1:13" ht="24" customHeight="1">
      <c r="A744" s="177"/>
      <c r="B744" s="175"/>
      <c r="C744" s="175"/>
      <c r="D744" s="177"/>
      <c r="E744" s="177"/>
      <c r="F744" s="137">
        <v>238181</v>
      </c>
      <c r="G744" s="56" t="s">
        <v>1136</v>
      </c>
      <c r="H744" s="14" t="s">
        <v>890</v>
      </c>
      <c r="I744" s="9">
        <v>238</v>
      </c>
      <c r="J744" s="20" t="s">
        <v>1137</v>
      </c>
      <c r="K744" s="9">
        <v>13</v>
      </c>
      <c r="L744" s="9">
        <v>20</v>
      </c>
      <c r="M744" s="155">
        <f t="shared" si="11"/>
        <v>13</v>
      </c>
    </row>
    <row r="745" spans="1:13" ht="24" customHeight="1">
      <c r="A745" s="178"/>
      <c r="B745" s="182"/>
      <c r="C745" s="182"/>
      <c r="D745" s="178"/>
      <c r="E745" s="178"/>
      <c r="F745" s="137">
        <v>238190</v>
      </c>
      <c r="G745" s="56" t="s">
        <v>1105</v>
      </c>
      <c r="H745" s="14" t="s">
        <v>890</v>
      </c>
      <c r="I745" s="9">
        <v>238</v>
      </c>
      <c r="J745" s="20" t="s">
        <v>1123</v>
      </c>
      <c r="K745" s="9">
        <v>12</v>
      </c>
      <c r="L745" s="9">
        <v>10</v>
      </c>
      <c r="M745" s="155">
        <f t="shared" si="11"/>
        <v>12</v>
      </c>
    </row>
    <row r="746" spans="1:13" ht="24" customHeight="1">
      <c r="A746" s="176">
        <v>378</v>
      </c>
      <c r="B746" s="174" t="s">
        <v>1045</v>
      </c>
      <c r="C746" s="174"/>
      <c r="D746" s="176">
        <v>157</v>
      </c>
      <c r="E746" s="176">
        <v>11</v>
      </c>
      <c r="F746" s="137">
        <v>238152</v>
      </c>
      <c r="G746" s="56" t="s">
        <v>1107</v>
      </c>
      <c r="H746" s="14" t="s">
        <v>890</v>
      </c>
      <c r="I746" s="9">
        <v>238</v>
      </c>
      <c r="J746" s="20" t="s">
        <v>1121</v>
      </c>
      <c r="K746" s="9">
        <v>14</v>
      </c>
      <c r="L746" s="9">
        <v>0</v>
      </c>
      <c r="M746" s="155">
        <f t="shared" si="11"/>
        <v>14</v>
      </c>
    </row>
    <row r="747" spans="1:13" ht="24" customHeight="1">
      <c r="A747" s="177"/>
      <c r="B747" s="175"/>
      <c r="C747" s="175"/>
      <c r="D747" s="177"/>
      <c r="E747" s="177"/>
      <c r="F747" s="118">
        <v>238180</v>
      </c>
      <c r="G747" s="15" t="s">
        <v>1040</v>
      </c>
      <c r="H747" s="14" t="s">
        <v>890</v>
      </c>
      <c r="I747" s="9">
        <v>238</v>
      </c>
      <c r="J747" s="20" t="s">
        <v>1041</v>
      </c>
      <c r="K747" s="9">
        <v>14</v>
      </c>
      <c r="L747" s="9">
        <v>7</v>
      </c>
      <c r="M747" s="155"/>
    </row>
    <row r="748" spans="1:13" ht="24" customHeight="1">
      <c r="A748" s="177"/>
      <c r="B748" s="175"/>
      <c r="C748" s="175"/>
      <c r="D748" s="177"/>
      <c r="E748" s="177"/>
      <c r="F748" s="118">
        <v>238182</v>
      </c>
      <c r="G748" s="15" t="s">
        <v>1117</v>
      </c>
      <c r="H748" s="14" t="s">
        <v>890</v>
      </c>
      <c r="I748" s="9">
        <v>238</v>
      </c>
      <c r="J748" s="20" t="s">
        <v>1129</v>
      </c>
      <c r="K748" s="9">
        <v>5</v>
      </c>
      <c r="L748" s="9">
        <v>3</v>
      </c>
      <c r="M748" s="155"/>
    </row>
    <row r="749" spans="1:13" ht="24" customHeight="1">
      <c r="A749" s="177"/>
      <c r="B749" s="175"/>
      <c r="C749" s="175"/>
      <c r="D749" s="177"/>
      <c r="E749" s="177"/>
      <c r="F749" s="137">
        <v>238191</v>
      </c>
      <c r="G749" s="56" t="s">
        <v>1119</v>
      </c>
      <c r="H749" s="14" t="s">
        <v>890</v>
      </c>
      <c r="I749" s="9">
        <v>238</v>
      </c>
      <c r="J749" s="20" t="s">
        <v>1130</v>
      </c>
      <c r="K749" s="9">
        <v>9</v>
      </c>
      <c r="L749" s="9">
        <v>20</v>
      </c>
      <c r="M749" s="155"/>
    </row>
    <row r="750" spans="1:13" ht="24" customHeight="1">
      <c r="A750" s="177"/>
      <c r="B750" s="175"/>
      <c r="C750" s="175"/>
      <c r="D750" s="177"/>
      <c r="E750" s="177"/>
      <c r="F750" s="118">
        <v>238141</v>
      </c>
      <c r="G750" s="20" t="s">
        <v>1102</v>
      </c>
      <c r="H750" s="14" t="s">
        <v>890</v>
      </c>
      <c r="I750" s="9">
        <v>238</v>
      </c>
      <c r="J750" s="20" t="s">
        <v>1121</v>
      </c>
      <c r="K750" s="9">
        <v>59</v>
      </c>
      <c r="L750" s="9">
        <v>0</v>
      </c>
      <c r="M750" s="155"/>
    </row>
    <row r="751" spans="1:13" ht="24" customHeight="1">
      <c r="A751" s="177"/>
      <c r="B751" s="175"/>
      <c r="C751" s="175"/>
      <c r="D751" s="177"/>
      <c r="E751" s="177"/>
      <c r="F751" s="81">
        <v>238153</v>
      </c>
      <c r="G751" s="18" t="s">
        <v>1106</v>
      </c>
      <c r="H751" s="14" t="s">
        <v>890</v>
      </c>
      <c r="I751" s="9">
        <v>238</v>
      </c>
      <c r="J751" s="18" t="s">
        <v>1121</v>
      </c>
      <c r="K751" s="9">
        <v>30</v>
      </c>
      <c r="L751" s="9">
        <v>0</v>
      </c>
      <c r="M751" s="155"/>
    </row>
    <row r="752" spans="1:13" ht="24" customHeight="1">
      <c r="A752" s="177"/>
      <c r="B752" s="175"/>
      <c r="C752" s="175"/>
      <c r="D752" s="177"/>
      <c r="E752" s="177"/>
      <c r="F752" s="137">
        <v>238159</v>
      </c>
      <c r="G752" s="56" t="s">
        <v>1367</v>
      </c>
      <c r="H752" s="14" t="s">
        <v>890</v>
      </c>
      <c r="I752" s="9">
        <v>238</v>
      </c>
      <c r="J752" s="20" t="s">
        <v>1121</v>
      </c>
      <c r="K752" s="9">
        <v>22</v>
      </c>
      <c r="L752" s="9">
        <v>0</v>
      </c>
      <c r="M752" s="155">
        <f t="shared" si="11"/>
        <v>22</v>
      </c>
    </row>
    <row r="753" spans="1:13" ht="33.75" customHeight="1">
      <c r="A753" s="178"/>
      <c r="B753" s="182"/>
      <c r="C753" s="182"/>
      <c r="D753" s="178"/>
      <c r="E753" s="178"/>
      <c r="F753" s="137">
        <v>238193</v>
      </c>
      <c r="G753" s="56" t="s">
        <v>1120</v>
      </c>
      <c r="H753" s="14" t="s">
        <v>890</v>
      </c>
      <c r="I753" s="9">
        <v>238</v>
      </c>
      <c r="J753" s="20" t="s">
        <v>1131</v>
      </c>
      <c r="K753" s="9">
        <v>4</v>
      </c>
      <c r="L753" s="9">
        <v>18</v>
      </c>
      <c r="M753" s="155">
        <f>K733</f>
        <v>8</v>
      </c>
    </row>
    <row r="754" spans="1:13" ht="24" customHeight="1">
      <c r="A754" s="176">
        <v>379</v>
      </c>
      <c r="B754" s="174" t="s">
        <v>1048</v>
      </c>
      <c r="C754" s="174"/>
      <c r="D754" s="176">
        <f>K754+K751+K756+K757+K758+K759+K760+K761+K762+K763+K764+K765</f>
        <v>83</v>
      </c>
      <c r="E754" s="176">
        <v>6</v>
      </c>
      <c r="F754" s="81">
        <v>238149</v>
      </c>
      <c r="G754" s="18" t="s">
        <v>931</v>
      </c>
      <c r="H754" s="14" t="s">
        <v>890</v>
      </c>
      <c r="I754" s="9">
        <v>238</v>
      </c>
      <c r="J754" s="18" t="s">
        <v>1121</v>
      </c>
      <c r="K754" s="9">
        <v>18</v>
      </c>
      <c r="L754" s="9">
        <v>0</v>
      </c>
      <c r="M754" s="155">
        <f t="shared" si="11"/>
        <v>18</v>
      </c>
    </row>
    <row r="755" spans="1:13" ht="30.75" customHeight="1">
      <c r="A755" s="177"/>
      <c r="B755" s="175"/>
      <c r="C755" s="175"/>
      <c r="D755" s="177"/>
      <c r="E755" s="177"/>
      <c r="F755" s="81">
        <v>238153</v>
      </c>
      <c r="G755" s="18" t="s">
        <v>1249</v>
      </c>
      <c r="H755" s="14" t="s">
        <v>890</v>
      </c>
      <c r="I755" s="9">
        <v>238</v>
      </c>
      <c r="J755" s="18" t="s">
        <v>1121</v>
      </c>
      <c r="K755" s="9">
        <v>30</v>
      </c>
      <c r="L755" s="9">
        <v>0</v>
      </c>
      <c r="M755" s="155">
        <f>K751</f>
        <v>30</v>
      </c>
    </row>
    <row r="756" spans="1:13" ht="24" customHeight="1">
      <c r="A756" s="177"/>
      <c r="B756" s="175"/>
      <c r="C756" s="175"/>
      <c r="D756" s="177"/>
      <c r="E756" s="177"/>
      <c r="F756" s="81">
        <v>238156</v>
      </c>
      <c r="G756" s="18" t="s">
        <v>1108</v>
      </c>
      <c r="H756" s="14" t="s">
        <v>887</v>
      </c>
      <c r="I756" s="9">
        <v>238</v>
      </c>
      <c r="J756" s="18" t="s">
        <v>1121</v>
      </c>
      <c r="K756" s="9">
        <v>15</v>
      </c>
      <c r="L756" s="9">
        <v>0</v>
      </c>
      <c r="M756" s="155">
        <f t="shared" si="11"/>
        <v>15</v>
      </c>
    </row>
    <row r="757" spans="1:13" ht="24" customHeight="1">
      <c r="A757" s="177"/>
      <c r="B757" s="175"/>
      <c r="C757" s="175"/>
      <c r="D757" s="177"/>
      <c r="E757" s="177"/>
      <c r="F757" s="124">
        <v>238201</v>
      </c>
      <c r="G757" s="17" t="s">
        <v>1109</v>
      </c>
      <c r="H757" s="14" t="s">
        <v>958</v>
      </c>
      <c r="I757" s="9">
        <v>238</v>
      </c>
      <c r="J757" s="18" t="s">
        <v>1121</v>
      </c>
      <c r="K757" s="9">
        <v>20</v>
      </c>
      <c r="L757" s="9">
        <v>0</v>
      </c>
      <c r="M757" s="155">
        <f t="shared" si="11"/>
        <v>20</v>
      </c>
    </row>
    <row r="758" spans="1:13" ht="32.25" customHeight="1">
      <c r="A758" s="177"/>
      <c r="B758" s="175"/>
      <c r="C758" s="175"/>
      <c r="D758" s="177"/>
      <c r="E758" s="177"/>
      <c r="F758" s="81">
        <v>250131</v>
      </c>
      <c r="G758" s="82" t="s">
        <v>1236</v>
      </c>
      <c r="H758" s="26" t="s">
        <v>1168</v>
      </c>
      <c r="I758" s="9">
        <v>238</v>
      </c>
      <c r="J758" s="18" t="s">
        <v>1121</v>
      </c>
      <c r="K758" s="9"/>
      <c r="L758" s="9">
        <v>0</v>
      </c>
      <c r="M758" s="155">
        <f t="shared" si="11"/>
        <v>0</v>
      </c>
    </row>
    <row r="759" spans="1:13" ht="32.25" customHeight="1">
      <c r="A759" s="177"/>
      <c r="B759" s="175"/>
      <c r="C759" s="175"/>
      <c r="D759" s="177"/>
      <c r="E759" s="177"/>
      <c r="F759" s="81">
        <v>250132</v>
      </c>
      <c r="G759" s="82" t="s">
        <v>1237</v>
      </c>
      <c r="H759" s="26" t="s">
        <v>1168</v>
      </c>
      <c r="I759" s="9">
        <v>238</v>
      </c>
      <c r="J759" s="18" t="s">
        <v>1121</v>
      </c>
      <c r="K759" s="9"/>
      <c r="L759" s="9">
        <v>0</v>
      </c>
      <c r="M759" s="155">
        <f t="shared" si="11"/>
        <v>0</v>
      </c>
    </row>
    <row r="760" spans="1:13" ht="31.5" customHeight="1">
      <c r="A760" s="177"/>
      <c r="B760" s="175"/>
      <c r="C760" s="175"/>
      <c r="D760" s="177"/>
      <c r="E760" s="177"/>
      <c r="F760" s="81">
        <v>250133</v>
      </c>
      <c r="G760" s="82" t="s">
        <v>1238</v>
      </c>
      <c r="H760" s="26" t="s">
        <v>1159</v>
      </c>
      <c r="I760" s="9">
        <v>238</v>
      </c>
      <c r="J760" s="18" t="s">
        <v>1121</v>
      </c>
      <c r="K760" s="9"/>
      <c r="L760" s="9">
        <v>0</v>
      </c>
      <c r="M760" s="155">
        <f t="shared" si="11"/>
        <v>0</v>
      </c>
    </row>
    <row r="761" spans="1:13" ht="63" customHeight="1">
      <c r="A761" s="177"/>
      <c r="B761" s="175"/>
      <c r="C761" s="175"/>
      <c r="D761" s="177"/>
      <c r="E761" s="177"/>
      <c r="F761" s="81">
        <v>250157</v>
      </c>
      <c r="G761" s="82" t="s">
        <v>1239</v>
      </c>
      <c r="H761" s="26" t="s">
        <v>1168</v>
      </c>
      <c r="I761" s="9">
        <v>238</v>
      </c>
      <c r="J761" s="18" t="s">
        <v>1121</v>
      </c>
      <c r="K761" s="9"/>
      <c r="L761" s="9">
        <v>0</v>
      </c>
      <c r="M761" s="155">
        <f t="shared" si="11"/>
        <v>0</v>
      </c>
    </row>
    <row r="762" spans="1:13" ht="21.75" customHeight="1">
      <c r="A762" s="177"/>
      <c r="B762" s="175"/>
      <c r="C762" s="175"/>
      <c r="D762" s="177"/>
      <c r="E762" s="177"/>
      <c r="F762" s="81">
        <v>250201</v>
      </c>
      <c r="G762" s="82" t="s">
        <v>1240</v>
      </c>
      <c r="H762" s="26" t="s">
        <v>1162</v>
      </c>
      <c r="I762" s="9">
        <v>238</v>
      </c>
      <c r="J762" s="18" t="s">
        <v>1121</v>
      </c>
      <c r="K762" s="9"/>
      <c r="L762" s="9">
        <v>0</v>
      </c>
      <c r="M762" s="155">
        <f t="shared" si="11"/>
        <v>0</v>
      </c>
    </row>
    <row r="763" spans="1:13" ht="35.25" customHeight="1">
      <c r="A763" s="177"/>
      <c r="B763" s="175"/>
      <c r="C763" s="175"/>
      <c r="D763" s="177"/>
      <c r="E763" s="177"/>
      <c r="F763" s="81">
        <v>250202</v>
      </c>
      <c r="G763" s="82" t="s">
        <v>1242</v>
      </c>
      <c r="H763" s="26" t="s">
        <v>1159</v>
      </c>
      <c r="I763" s="9">
        <v>238</v>
      </c>
      <c r="J763" s="18" t="s">
        <v>1121</v>
      </c>
      <c r="K763" s="9"/>
      <c r="L763" s="9">
        <v>0</v>
      </c>
      <c r="M763" s="155">
        <f t="shared" si="11"/>
        <v>0</v>
      </c>
    </row>
    <row r="764" spans="1:13" ht="33" customHeight="1">
      <c r="A764" s="177"/>
      <c r="B764" s="175"/>
      <c r="C764" s="175"/>
      <c r="D764" s="177"/>
      <c r="E764" s="177"/>
      <c r="F764" s="81">
        <v>250203</v>
      </c>
      <c r="G764" s="82" t="s">
        <v>1243</v>
      </c>
      <c r="H764" s="26" t="s">
        <v>1159</v>
      </c>
      <c r="I764" s="9">
        <v>238</v>
      </c>
      <c r="J764" s="18" t="s">
        <v>1121</v>
      </c>
      <c r="K764" s="9"/>
      <c r="L764" s="9">
        <v>0</v>
      </c>
      <c r="M764" s="155">
        <f t="shared" si="11"/>
        <v>0</v>
      </c>
    </row>
    <row r="765" spans="1:13" ht="63.75" customHeight="1">
      <c r="A765" s="178"/>
      <c r="B765" s="182"/>
      <c r="C765" s="182"/>
      <c r="D765" s="178"/>
      <c r="E765" s="178"/>
      <c r="F765" s="81">
        <v>250012</v>
      </c>
      <c r="G765" s="82" t="s">
        <v>1241</v>
      </c>
      <c r="H765" s="26" t="s">
        <v>1188</v>
      </c>
      <c r="I765" s="9">
        <v>238</v>
      </c>
      <c r="J765" s="18" t="s">
        <v>1121</v>
      </c>
      <c r="K765" s="9"/>
      <c r="L765" s="9">
        <v>0</v>
      </c>
      <c r="M765" s="155">
        <f t="shared" si="11"/>
        <v>0</v>
      </c>
    </row>
    <row r="766" spans="1:13" ht="24" customHeight="1">
      <c r="A766" s="176">
        <v>380</v>
      </c>
      <c r="B766" s="174" t="s">
        <v>1046</v>
      </c>
      <c r="C766" s="162"/>
      <c r="D766" s="176">
        <f>K766+K767+K768+K769+K770+K771</f>
        <v>97</v>
      </c>
      <c r="E766" s="176">
        <v>7</v>
      </c>
      <c r="F766" s="137">
        <v>238162</v>
      </c>
      <c r="G766" s="56" t="s">
        <v>1039</v>
      </c>
      <c r="H766" s="14" t="s">
        <v>890</v>
      </c>
      <c r="I766" s="9">
        <v>238</v>
      </c>
      <c r="J766" s="20" t="s">
        <v>1121</v>
      </c>
      <c r="K766" s="9">
        <v>12</v>
      </c>
      <c r="L766" s="9">
        <v>0</v>
      </c>
      <c r="M766" s="155">
        <f t="shared" si="11"/>
        <v>12</v>
      </c>
    </row>
    <row r="767" spans="1:13" ht="24" customHeight="1">
      <c r="A767" s="177"/>
      <c r="B767" s="175"/>
      <c r="C767" s="163"/>
      <c r="D767" s="177"/>
      <c r="E767" s="177"/>
      <c r="F767" s="137">
        <v>238163</v>
      </c>
      <c r="G767" s="56" t="s">
        <v>932</v>
      </c>
      <c r="H767" s="14" t="s">
        <v>890</v>
      </c>
      <c r="I767" s="9">
        <v>238</v>
      </c>
      <c r="J767" s="20" t="s">
        <v>1121</v>
      </c>
      <c r="K767" s="9">
        <v>28</v>
      </c>
      <c r="L767" s="9">
        <v>5</v>
      </c>
      <c r="M767" s="155">
        <f t="shared" si="11"/>
        <v>28</v>
      </c>
    </row>
    <row r="768" spans="1:13" ht="24" customHeight="1">
      <c r="A768" s="177"/>
      <c r="B768" s="175"/>
      <c r="C768" s="163"/>
      <c r="D768" s="177"/>
      <c r="E768" s="177"/>
      <c r="F768" s="137">
        <v>238169</v>
      </c>
      <c r="G768" s="56" t="s">
        <v>97</v>
      </c>
      <c r="H768" s="14" t="s">
        <v>890</v>
      </c>
      <c r="I768" s="9">
        <v>238</v>
      </c>
      <c r="J768" s="20" t="s">
        <v>98</v>
      </c>
      <c r="K768" s="9">
        <v>18</v>
      </c>
      <c r="L768" s="9">
        <v>30</v>
      </c>
      <c r="M768" s="155"/>
    </row>
    <row r="769" spans="1:13" ht="24" customHeight="1">
      <c r="A769" s="177"/>
      <c r="B769" s="175"/>
      <c r="C769" s="163"/>
      <c r="D769" s="177"/>
      <c r="E769" s="177"/>
      <c r="F769" s="137">
        <v>238170</v>
      </c>
      <c r="G769" s="56" t="s">
        <v>1110</v>
      </c>
      <c r="H769" s="14" t="s">
        <v>890</v>
      </c>
      <c r="I769" s="9">
        <v>238</v>
      </c>
      <c r="J769" s="20" t="s">
        <v>202</v>
      </c>
      <c r="K769" s="9">
        <v>11</v>
      </c>
      <c r="L769" s="9">
        <v>20</v>
      </c>
      <c r="M769" s="155">
        <f t="shared" si="11"/>
        <v>11</v>
      </c>
    </row>
    <row r="770" spans="1:13" ht="24" customHeight="1">
      <c r="A770" s="177"/>
      <c r="B770" s="175"/>
      <c r="C770" s="163"/>
      <c r="D770" s="177"/>
      <c r="E770" s="177"/>
      <c r="F770" s="137">
        <v>238171</v>
      </c>
      <c r="G770" s="56" t="s">
        <v>1111</v>
      </c>
      <c r="H770" s="14" t="s">
        <v>890</v>
      </c>
      <c r="I770" s="9">
        <v>238</v>
      </c>
      <c r="J770" s="20" t="s">
        <v>1124</v>
      </c>
      <c r="K770" s="9">
        <v>11</v>
      </c>
      <c r="L770" s="9">
        <v>15</v>
      </c>
      <c r="M770" s="155">
        <f t="shared" si="11"/>
        <v>11</v>
      </c>
    </row>
    <row r="771" spans="1:13" ht="24" customHeight="1">
      <c r="A771" s="177"/>
      <c r="B771" s="175"/>
      <c r="C771" s="164"/>
      <c r="D771" s="177"/>
      <c r="E771" s="177"/>
      <c r="F771" s="137">
        <v>249111</v>
      </c>
      <c r="G771" s="56" t="s">
        <v>1138</v>
      </c>
      <c r="H771" s="14" t="s">
        <v>890</v>
      </c>
      <c r="I771" s="9">
        <v>238</v>
      </c>
      <c r="J771" s="20" t="s">
        <v>98</v>
      </c>
      <c r="K771" s="9">
        <v>17</v>
      </c>
      <c r="L771" s="9">
        <v>30</v>
      </c>
      <c r="M771" s="155">
        <f t="shared" si="11"/>
        <v>17</v>
      </c>
    </row>
    <row r="772" spans="1:13" ht="24" customHeight="1">
      <c r="A772" s="176">
        <v>384</v>
      </c>
      <c r="B772" s="174" t="s">
        <v>1047</v>
      </c>
      <c r="C772" s="165"/>
      <c r="D772" s="176">
        <f>K772+K773+K774+K775+K776</f>
        <v>32</v>
      </c>
      <c r="E772" s="176">
        <v>3</v>
      </c>
      <c r="F772" s="137">
        <v>238184</v>
      </c>
      <c r="G772" s="56" t="s">
        <v>1112</v>
      </c>
      <c r="H772" s="14" t="s">
        <v>890</v>
      </c>
      <c r="I772" s="9">
        <v>238</v>
      </c>
      <c r="J772" s="20" t="s">
        <v>1125</v>
      </c>
      <c r="K772" s="9">
        <v>8</v>
      </c>
      <c r="L772" s="9">
        <v>0</v>
      </c>
      <c r="M772" s="155">
        <f t="shared" si="11"/>
        <v>8</v>
      </c>
    </row>
    <row r="773" spans="1:13" ht="24" customHeight="1">
      <c r="A773" s="177"/>
      <c r="B773" s="175"/>
      <c r="C773" s="166"/>
      <c r="D773" s="177"/>
      <c r="E773" s="177"/>
      <c r="F773" s="137">
        <v>238185</v>
      </c>
      <c r="G773" s="56" t="s">
        <v>1113</v>
      </c>
      <c r="H773" s="14" t="s">
        <v>890</v>
      </c>
      <c r="I773" s="9">
        <v>238</v>
      </c>
      <c r="J773" s="20" t="s">
        <v>1126</v>
      </c>
      <c r="K773" s="9">
        <v>5</v>
      </c>
      <c r="L773" s="9">
        <v>30</v>
      </c>
      <c r="M773" s="155">
        <f t="shared" si="11"/>
        <v>5</v>
      </c>
    </row>
    <row r="774" spans="1:13" ht="24" customHeight="1">
      <c r="A774" s="177"/>
      <c r="B774" s="175"/>
      <c r="C774" s="166"/>
      <c r="D774" s="177"/>
      <c r="E774" s="177"/>
      <c r="F774" s="137">
        <v>238186</v>
      </c>
      <c r="G774" s="56" t="s">
        <v>502</v>
      </c>
      <c r="H774" s="14" t="s">
        <v>890</v>
      </c>
      <c r="I774" s="9">
        <v>238</v>
      </c>
      <c r="J774" s="20" t="s">
        <v>503</v>
      </c>
      <c r="K774" s="9">
        <v>7</v>
      </c>
      <c r="L774" s="9">
        <v>20</v>
      </c>
      <c r="M774" s="155">
        <f t="shared" si="11"/>
        <v>7</v>
      </c>
    </row>
    <row r="775" spans="1:13" ht="24" customHeight="1">
      <c r="A775" s="177"/>
      <c r="B775" s="175"/>
      <c r="C775" s="166"/>
      <c r="D775" s="177"/>
      <c r="E775" s="177"/>
      <c r="F775" s="137">
        <v>238187</v>
      </c>
      <c r="G775" s="56" t="s">
        <v>1114</v>
      </c>
      <c r="H775" s="14" t="s">
        <v>890</v>
      </c>
      <c r="I775" s="9">
        <v>238</v>
      </c>
      <c r="J775" s="20" t="s">
        <v>1127</v>
      </c>
      <c r="K775" s="9">
        <v>9</v>
      </c>
      <c r="L775" s="9">
        <v>4</v>
      </c>
      <c r="M775" s="155">
        <f t="shared" si="11"/>
        <v>9</v>
      </c>
    </row>
    <row r="776" spans="1:13" ht="24" customHeight="1">
      <c r="A776" s="178"/>
      <c r="B776" s="182"/>
      <c r="C776" s="167"/>
      <c r="D776" s="178"/>
      <c r="E776" s="178"/>
      <c r="F776" s="137">
        <v>238188</v>
      </c>
      <c r="G776" s="56" t="s">
        <v>1115</v>
      </c>
      <c r="H776" s="14" t="s">
        <v>890</v>
      </c>
      <c r="I776" s="9">
        <v>238</v>
      </c>
      <c r="J776" s="20" t="s">
        <v>1128</v>
      </c>
      <c r="K776" s="9">
        <v>3</v>
      </c>
      <c r="L776" s="9">
        <v>30</v>
      </c>
      <c r="M776" s="155">
        <f t="shared" si="11"/>
        <v>3</v>
      </c>
    </row>
    <row r="777" spans="1:13" ht="18.75" hidden="1">
      <c r="A777" s="52"/>
      <c r="B777" s="36" t="s">
        <v>1139</v>
      </c>
      <c r="C777" s="153"/>
      <c r="D777" s="38"/>
      <c r="E777" s="38"/>
      <c r="F777" s="130"/>
      <c r="G777" s="39"/>
      <c r="H777" s="92"/>
      <c r="I777" s="37"/>
      <c r="J777" s="67"/>
      <c r="K777" s="111"/>
      <c r="L777" s="111"/>
      <c r="M777" s="155">
        <f t="shared" si="11"/>
        <v>0</v>
      </c>
    </row>
    <row r="778" spans="1:13" ht="50.25" customHeight="1" hidden="1">
      <c r="A778" s="176">
        <v>434</v>
      </c>
      <c r="B778" s="174" t="s">
        <v>1158</v>
      </c>
      <c r="C778" s="174" t="s">
        <v>1325</v>
      </c>
      <c r="D778" s="176">
        <f>K778+K779+K780+K781+K782+K783+K784+K785+K786</f>
        <v>166</v>
      </c>
      <c r="E778" s="176">
        <v>9</v>
      </c>
      <c r="F778" s="118">
        <v>250103</v>
      </c>
      <c r="G778" s="20" t="s">
        <v>1140</v>
      </c>
      <c r="H778" s="14" t="s">
        <v>1168</v>
      </c>
      <c r="I778" s="9"/>
      <c r="J778" s="18" t="s">
        <v>893</v>
      </c>
      <c r="K778" s="9">
        <v>59</v>
      </c>
      <c r="L778" s="9">
        <v>0</v>
      </c>
      <c r="M778" s="155">
        <f t="shared" si="11"/>
        <v>59</v>
      </c>
    </row>
    <row r="779" spans="1:13" ht="53.25" customHeight="1" hidden="1">
      <c r="A779" s="177"/>
      <c r="B779" s="175"/>
      <c r="C779" s="175"/>
      <c r="D779" s="177"/>
      <c r="E779" s="177"/>
      <c r="F779" s="118">
        <v>250112</v>
      </c>
      <c r="G779" s="84" t="s">
        <v>1256</v>
      </c>
      <c r="H779" s="14" t="s">
        <v>1168</v>
      </c>
      <c r="I779" s="9"/>
      <c r="J779" s="18" t="s">
        <v>893</v>
      </c>
      <c r="K779" s="9">
        <v>3</v>
      </c>
      <c r="L779" s="9">
        <v>0</v>
      </c>
      <c r="M779" s="155">
        <f t="shared" si="11"/>
        <v>3</v>
      </c>
    </row>
    <row r="780" spans="1:13" ht="68.25" customHeight="1" hidden="1">
      <c r="A780" s="177"/>
      <c r="B780" s="175"/>
      <c r="C780" s="175"/>
      <c r="D780" s="177"/>
      <c r="E780" s="177"/>
      <c r="F780" s="118">
        <v>250115</v>
      </c>
      <c r="G780" s="84" t="s">
        <v>1141</v>
      </c>
      <c r="H780" s="14" t="s">
        <v>1168</v>
      </c>
      <c r="I780" s="9"/>
      <c r="J780" s="18" t="s">
        <v>893</v>
      </c>
      <c r="K780" s="9">
        <v>2</v>
      </c>
      <c r="L780" s="9">
        <v>0</v>
      </c>
      <c r="M780" s="155">
        <f t="shared" si="11"/>
        <v>2</v>
      </c>
    </row>
    <row r="781" spans="1:13" ht="48" customHeight="1" hidden="1">
      <c r="A781" s="177"/>
      <c r="B781" s="175"/>
      <c r="C781" s="175"/>
      <c r="D781" s="177"/>
      <c r="E781" s="177"/>
      <c r="F781" s="118">
        <v>250104</v>
      </c>
      <c r="G781" s="20" t="s">
        <v>1155</v>
      </c>
      <c r="H781" s="14" t="s">
        <v>1168</v>
      </c>
      <c r="I781" s="9"/>
      <c r="J781" s="18" t="s">
        <v>893</v>
      </c>
      <c r="K781" s="9">
        <v>2</v>
      </c>
      <c r="L781" s="9">
        <v>0</v>
      </c>
      <c r="M781" s="155">
        <f t="shared" si="11"/>
        <v>2</v>
      </c>
    </row>
    <row r="782" spans="1:13" ht="21" customHeight="1" hidden="1">
      <c r="A782" s="177"/>
      <c r="B782" s="175"/>
      <c r="C782" s="175"/>
      <c r="D782" s="177"/>
      <c r="E782" s="177"/>
      <c r="F782" s="81">
        <v>250130</v>
      </c>
      <c r="G782" s="18" t="s">
        <v>1252</v>
      </c>
      <c r="H782" s="14" t="s">
        <v>1205</v>
      </c>
      <c r="I782" s="9"/>
      <c r="J782" s="18" t="s">
        <v>893</v>
      </c>
      <c r="K782" s="9">
        <v>1</v>
      </c>
      <c r="L782" s="9">
        <v>0</v>
      </c>
      <c r="M782" s="155">
        <f t="shared" si="11"/>
        <v>1</v>
      </c>
    </row>
    <row r="783" spans="1:13" ht="36.75" customHeight="1" hidden="1">
      <c r="A783" s="177"/>
      <c r="B783" s="175"/>
      <c r="C783" s="175"/>
      <c r="D783" s="177"/>
      <c r="E783" s="177"/>
      <c r="F783" s="81">
        <v>250120</v>
      </c>
      <c r="G783" s="18" t="s">
        <v>1156</v>
      </c>
      <c r="H783" s="14" t="s">
        <v>1168</v>
      </c>
      <c r="I783" s="9"/>
      <c r="J783" s="18" t="s">
        <v>893</v>
      </c>
      <c r="K783" s="9">
        <v>15</v>
      </c>
      <c r="L783" s="9">
        <v>0</v>
      </c>
      <c r="M783" s="155">
        <f t="shared" si="11"/>
        <v>15</v>
      </c>
    </row>
    <row r="784" spans="1:13" ht="31.5" customHeight="1" hidden="1">
      <c r="A784" s="177"/>
      <c r="B784" s="175"/>
      <c r="C784" s="175"/>
      <c r="D784" s="177"/>
      <c r="E784" s="177"/>
      <c r="F784" s="81">
        <v>250128</v>
      </c>
      <c r="G784" s="18" t="s">
        <v>1345</v>
      </c>
      <c r="H784" s="14" t="s">
        <v>1168</v>
      </c>
      <c r="I784" s="9"/>
      <c r="J784" s="18" t="s">
        <v>893</v>
      </c>
      <c r="K784" s="9">
        <v>11</v>
      </c>
      <c r="L784" s="9">
        <v>0</v>
      </c>
      <c r="M784" s="155">
        <f t="shared" si="11"/>
        <v>11</v>
      </c>
    </row>
    <row r="785" spans="1:13" ht="30.75" customHeight="1" hidden="1">
      <c r="A785" s="177"/>
      <c r="B785" s="175"/>
      <c r="C785" s="175"/>
      <c r="D785" s="177"/>
      <c r="E785" s="177"/>
      <c r="F785" s="81">
        <v>250243</v>
      </c>
      <c r="G785" s="18" t="s">
        <v>1258</v>
      </c>
      <c r="H785" s="14" t="s">
        <v>1161</v>
      </c>
      <c r="I785" s="9"/>
      <c r="J785" s="18" t="s">
        <v>893</v>
      </c>
      <c r="K785" s="9">
        <v>3</v>
      </c>
      <c r="L785" s="9">
        <v>0</v>
      </c>
      <c r="M785" s="155">
        <f t="shared" si="11"/>
        <v>3</v>
      </c>
    </row>
    <row r="786" spans="1:13" ht="33" customHeight="1" hidden="1">
      <c r="A786" s="178"/>
      <c r="B786" s="182"/>
      <c r="C786" s="182"/>
      <c r="D786" s="178"/>
      <c r="E786" s="178"/>
      <c r="F786" s="81">
        <v>250121</v>
      </c>
      <c r="G786" s="18" t="s">
        <v>1235</v>
      </c>
      <c r="H786" s="14" t="s">
        <v>1168</v>
      </c>
      <c r="I786" s="9"/>
      <c r="J786" s="18" t="s">
        <v>893</v>
      </c>
      <c r="K786" s="12">
        <v>70</v>
      </c>
      <c r="L786" s="9">
        <v>0</v>
      </c>
      <c r="M786" s="155">
        <f aca="true" t="shared" si="12" ref="M786:M802">K786</f>
        <v>70</v>
      </c>
    </row>
    <row r="787" spans="1:13" ht="46.5" customHeight="1" hidden="1">
      <c r="A787" s="179">
        <v>435</v>
      </c>
      <c r="B787" s="183" t="s">
        <v>1147</v>
      </c>
      <c r="C787" s="183" t="s">
        <v>1326</v>
      </c>
      <c r="D787" s="176">
        <f>K787+K788+K789+K790+K791+K792</f>
        <v>167</v>
      </c>
      <c r="E787" s="176">
        <v>19</v>
      </c>
      <c r="F787" s="126">
        <v>250106</v>
      </c>
      <c r="G787" s="79" t="s">
        <v>1143</v>
      </c>
      <c r="H787" s="55" t="s">
        <v>1168</v>
      </c>
      <c r="I787" s="12"/>
      <c r="J787" s="77" t="s">
        <v>893</v>
      </c>
      <c r="K787" s="9">
        <v>130</v>
      </c>
      <c r="L787" s="9">
        <v>0</v>
      </c>
      <c r="M787" s="155">
        <f t="shared" si="12"/>
        <v>130</v>
      </c>
    </row>
    <row r="788" spans="1:13" ht="33.75" customHeight="1" hidden="1">
      <c r="A788" s="180"/>
      <c r="B788" s="184"/>
      <c r="C788" s="184"/>
      <c r="D788" s="177"/>
      <c r="E788" s="177"/>
      <c r="F788" s="118">
        <v>250114</v>
      </c>
      <c r="G788" s="20" t="s">
        <v>1144</v>
      </c>
      <c r="H788" s="14" t="s">
        <v>1159</v>
      </c>
      <c r="I788" s="9"/>
      <c r="J788" s="18" t="s">
        <v>893</v>
      </c>
      <c r="K788" s="9">
        <v>3</v>
      </c>
      <c r="L788" s="9">
        <v>0</v>
      </c>
      <c r="M788" s="155">
        <f t="shared" si="12"/>
        <v>3</v>
      </c>
    </row>
    <row r="789" spans="1:13" ht="36" customHeight="1" hidden="1">
      <c r="A789" s="180"/>
      <c r="B789" s="184"/>
      <c r="C789" s="184"/>
      <c r="D789" s="177"/>
      <c r="E789" s="177"/>
      <c r="F789" s="118">
        <v>250126</v>
      </c>
      <c r="G789" s="20" t="s">
        <v>1145</v>
      </c>
      <c r="H789" s="14" t="s">
        <v>1168</v>
      </c>
      <c r="I789" s="9"/>
      <c r="J789" s="18" t="s">
        <v>893</v>
      </c>
      <c r="K789" s="9">
        <v>5</v>
      </c>
      <c r="L789" s="9">
        <v>0</v>
      </c>
      <c r="M789" s="155">
        <f t="shared" si="12"/>
        <v>5</v>
      </c>
    </row>
    <row r="790" spans="1:13" ht="18.75" customHeight="1" hidden="1">
      <c r="A790" s="180"/>
      <c r="B790" s="184"/>
      <c r="C790" s="184"/>
      <c r="D790" s="177"/>
      <c r="E790" s="177"/>
      <c r="F790" s="118">
        <v>250129</v>
      </c>
      <c r="G790" s="20" t="s">
        <v>1146</v>
      </c>
      <c r="H790" s="14" t="s">
        <v>1188</v>
      </c>
      <c r="I790" s="9"/>
      <c r="J790" s="18" t="s">
        <v>893</v>
      </c>
      <c r="K790" s="9">
        <v>1</v>
      </c>
      <c r="L790" s="9">
        <v>0</v>
      </c>
      <c r="M790" s="155">
        <f t="shared" si="12"/>
        <v>1</v>
      </c>
    </row>
    <row r="791" spans="1:13" ht="35.25" customHeight="1" hidden="1">
      <c r="A791" s="180"/>
      <c r="B791" s="184"/>
      <c r="C791" s="184"/>
      <c r="D791" s="177"/>
      <c r="E791" s="177"/>
      <c r="F791" s="118">
        <v>250109</v>
      </c>
      <c r="G791" s="20" t="s">
        <v>1337</v>
      </c>
      <c r="H791" s="14" t="s">
        <v>1168</v>
      </c>
      <c r="I791" s="9"/>
      <c r="J791" s="18" t="s">
        <v>893</v>
      </c>
      <c r="K791" s="9">
        <v>18</v>
      </c>
      <c r="L791" s="9">
        <v>0</v>
      </c>
      <c r="M791" s="155">
        <f t="shared" si="12"/>
        <v>18</v>
      </c>
    </row>
    <row r="792" spans="1:13" ht="18.75" customHeight="1" hidden="1">
      <c r="A792" s="181"/>
      <c r="B792" s="185"/>
      <c r="C792" s="185"/>
      <c r="D792" s="178"/>
      <c r="E792" s="178"/>
      <c r="F792" s="118">
        <v>250125</v>
      </c>
      <c r="G792" s="20" t="s">
        <v>1336</v>
      </c>
      <c r="H792" s="14" t="s">
        <v>1168</v>
      </c>
      <c r="I792" s="9"/>
      <c r="J792" s="18" t="s">
        <v>893</v>
      </c>
      <c r="K792" s="9">
        <v>10</v>
      </c>
      <c r="L792" s="9">
        <v>0</v>
      </c>
      <c r="M792" s="155">
        <f t="shared" si="12"/>
        <v>10</v>
      </c>
    </row>
    <row r="793" spans="1:13" ht="47.25" customHeight="1" hidden="1">
      <c r="A793" s="176">
        <v>437</v>
      </c>
      <c r="B793" s="174" t="s">
        <v>1204</v>
      </c>
      <c r="C793" s="174" t="s">
        <v>1148</v>
      </c>
      <c r="D793" s="176">
        <f>K793+K794+K795+K796+K797+K798+K799+K800+K801+K802</f>
        <v>218</v>
      </c>
      <c r="E793" s="176">
        <v>18</v>
      </c>
      <c r="F793" s="118">
        <v>250101</v>
      </c>
      <c r="G793" s="20" t="s">
        <v>1149</v>
      </c>
      <c r="H793" s="14" t="s">
        <v>1168</v>
      </c>
      <c r="I793" s="9"/>
      <c r="J793" s="18" t="s">
        <v>893</v>
      </c>
      <c r="K793" s="9">
        <v>1</v>
      </c>
      <c r="L793" s="9">
        <v>0</v>
      </c>
      <c r="M793" s="155">
        <f t="shared" si="12"/>
        <v>1</v>
      </c>
    </row>
    <row r="794" spans="1:13" ht="31.5" hidden="1">
      <c r="A794" s="177"/>
      <c r="B794" s="175"/>
      <c r="C794" s="175"/>
      <c r="D794" s="177"/>
      <c r="E794" s="177"/>
      <c r="F794" s="118">
        <v>250105</v>
      </c>
      <c r="G794" s="20" t="s">
        <v>1189</v>
      </c>
      <c r="H794" s="14" t="s">
        <v>1159</v>
      </c>
      <c r="I794" s="9"/>
      <c r="J794" s="18" t="s">
        <v>893</v>
      </c>
      <c r="K794" s="9">
        <v>30</v>
      </c>
      <c r="L794" s="9">
        <v>0</v>
      </c>
      <c r="M794" s="155">
        <f t="shared" si="12"/>
        <v>30</v>
      </c>
    </row>
    <row r="795" spans="1:13" ht="31.5" hidden="1">
      <c r="A795" s="177"/>
      <c r="B795" s="175"/>
      <c r="C795" s="175"/>
      <c r="D795" s="177"/>
      <c r="E795" s="177"/>
      <c r="F795" s="118">
        <v>250107</v>
      </c>
      <c r="G795" s="20" t="s">
        <v>1150</v>
      </c>
      <c r="H795" s="14" t="s">
        <v>1159</v>
      </c>
      <c r="I795" s="9"/>
      <c r="J795" s="18" t="s">
        <v>893</v>
      </c>
      <c r="K795" s="9">
        <v>16</v>
      </c>
      <c r="L795" s="9">
        <v>0</v>
      </c>
      <c r="M795" s="155">
        <f t="shared" si="12"/>
        <v>16</v>
      </c>
    </row>
    <row r="796" spans="1:13" ht="47.25" hidden="1">
      <c r="A796" s="177"/>
      <c r="B796" s="175"/>
      <c r="C796" s="175"/>
      <c r="D796" s="177"/>
      <c r="E796" s="177"/>
      <c r="F796" s="118">
        <v>250110</v>
      </c>
      <c r="G796" s="20" t="s">
        <v>1151</v>
      </c>
      <c r="H796" s="14" t="s">
        <v>1168</v>
      </c>
      <c r="I796" s="9"/>
      <c r="J796" s="18" t="s">
        <v>893</v>
      </c>
      <c r="K796" s="9">
        <v>15</v>
      </c>
      <c r="L796" s="9">
        <v>0</v>
      </c>
      <c r="M796" s="155">
        <f t="shared" si="12"/>
        <v>15</v>
      </c>
    </row>
    <row r="797" spans="1:13" ht="47.25" hidden="1">
      <c r="A797" s="177"/>
      <c r="B797" s="175"/>
      <c r="C797" s="175"/>
      <c r="D797" s="177"/>
      <c r="E797" s="177"/>
      <c r="F797" s="118">
        <v>250111</v>
      </c>
      <c r="G797" s="20" t="s">
        <v>1234</v>
      </c>
      <c r="H797" s="14" t="s">
        <v>1168</v>
      </c>
      <c r="I797" s="9"/>
      <c r="J797" s="18" t="s">
        <v>893</v>
      </c>
      <c r="K797" s="9">
        <v>2</v>
      </c>
      <c r="L797" s="9">
        <v>0</v>
      </c>
      <c r="M797" s="155">
        <f t="shared" si="12"/>
        <v>2</v>
      </c>
    </row>
    <row r="798" spans="1:13" ht="47.25" hidden="1">
      <c r="A798" s="177"/>
      <c r="B798" s="175"/>
      <c r="C798" s="175"/>
      <c r="D798" s="177"/>
      <c r="E798" s="177"/>
      <c r="F798" s="118">
        <v>250113</v>
      </c>
      <c r="G798" s="20" t="s">
        <v>1195</v>
      </c>
      <c r="H798" s="14" t="s">
        <v>1159</v>
      </c>
      <c r="I798" s="9"/>
      <c r="J798" s="18" t="s">
        <v>893</v>
      </c>
      <c r="K798" s="9">
        <v>3</v>
      </c>
      <c r="L798" s="9">
        <v>0</v>
      </c>
      <c r="M798" s="155">
        <f t="shared" si="12"/>
        <v>3</v>
      </c>
    </row>
    <row r="799" spans="1:13" ht="31.5" hidden="1">
      <c r="A799" s="177"/>
      <c r="B799" s="175"/>
      <c r="C799" s="175"/>
      <c r="D799" s="177"/>
      <c r="E799" s="177"/>
      <c r="F799" s="118">
        <v>250118</v>
      </c>
      <c r="G799" s="20" t="s">
        <v>1152</v>
      </c>
      <c r="H799" s="14" t="s">
        <v>1168</v>
      </c>
      <c r="I799" s="9"/>
      <c r="J799" s="18" t="s">
        <v>893</v>
      </c>
      <c r="K799" s="9">
        <v>90</v>
      </c>
      <c r="L799" s="9">
        <v>0</v>
      </c>
      <c r="M799" s="155">
        <f t="shared" si="12"/>
        <v>90</v>
      </c>
    </row>
    <row r="800" spans="1:13" ht="32.25" customHeight="1" hidden="1">
      <c r="A800" s="177"/>
      <c r="B800" s="175"/>
      <c r="C800" s="175"/>
      <c r="D800" s="177"/>
      <c r="E800" s="177"/>
      <c r="F800" s="118">
        <v>250108</v>
      </c>
      <c r="G800" s="20" t="s">
        <v>1153</v>
      </c>
      <c r="H800" s="14" t="s">
        <v>1159</v>
      </c>
      <c r="I800" s="9"/>
      <c r="J800" s="18" t="s">
        <v>893</v>
      </c>
      <c r="K800" s="9">
        <v>30</v>
      </c>
      <c r="L800" s="9">
        <v>0</v>
      </c>
      <c r="M800" s="155">
        <f t="shared" si="12"/>
        <v>30</v>
      </c>
    </row>
    <row r="801" spans="1:13" ht="31.5" hidden="1">
      <c r="A801" s="177"/>
      <c r="B801" s="175"/>
      <c r="C801" s="175"/>
      <c r="D801" s="177"/>
      <c r="E801" s="177"/>
      <c r="F801" s="118">
        <v>250102</v>
      </c>
      <c r="G801" s="20" t="s">
        <v>1154</v>
      </c>
      <c r="H801" s="14" t="s">
        <v>1159</v>
      </c>
      <c r="I801" s="9"/>
      <c r="J801" s="18" t="s">
        <v>893</v>
      </c>
      <c r="K801" s="9">
        <v>1</v>
      </c>
      <c r="L801" s="9">
        <v>0</v>
      </c>
      <c r="M801" s="155">
        <f t="shared" si="12"/>
        <v>1</v>
      </c>
    </row>
    <row r="802" spans="1:13" ht="31.5" customHeight="1" hidden="1">
      <c r="A802" s="178"/>
      <c r="B802" s="182"/>
      <c r="C802" s="182"/>
      <c r="D802" s="178"/>
      <c r="E802" s="178"/>
      <c r="F802" s="118">
        <v>250119</v>
      </c>
      <c r="G802" s="20" t="s">
        <v>1157</v>
      </c>
      <c r="H802" s="14" t="s">
        <v>1159</v>
      </c>
      <c r="I802" s="9"/>
      <c r="J802" s="18" t="s">
        <v>893</v>
      </c>
      <c r="K802" s="9">
        <v>30</v>
      </c>
      <c r="L802" s="9">
        <v>0</v>
      </c>
      <c r="M802" s="155">
        <f t="shared" si="12"/>
        <v>30</v>
      </c>
    </row>
    <row r="803" spans="3:13" ht="31.5" hidden="1">
      <c r="C803" s="1" t="s">
        <v>1339</v>
      </c>
      <c r="D803" s="5">
        <f>SUM(D10:D802)</f>
        <v>14522</v>
      </c>
      <c r="L803" s="87" t="s">
        <v>1340</v>
      </c>
      <c r="M803" s="1">
        <f>M19+M35+M47+M48+M82+M83+M100+M106+M107+M108+M109+M110+M126+M127+M128+M149+M150+M151+M186+M187+M188+M189+M190+M191+M192+M209+M260+M278+M289+M312+M338+M348+M389+M390+M391+M392+M393+M407+M420+M434+M421+M467+M485+M486+M530+M531+M532+M555+M556+M570+M571+M598+M599+M622+M623+M624+M686+M700+M729+M758+M759+M760+M761+M762+M763+M764+M778+M779+M780+M781+M782+M783+M784+M785+M786+M787+M788+M789+M790+M791+M793+M792+M794+M795+M796+M797+M798+M799+M800+M801+M802</f>
        <v>1531</v>
      </c>
    </row>
    <row r="804" ht="18.75" hidden="1"/>
    <row r="805" spans="3:4" ht="18.75" hidden="1">
      <c r="C805" s="1" t="s">
        <v>1341</v>
      </c>
      <c r="D805" s="5">
        <f>D803-M803</f>
        <v>12991</v>
      </c>
    </row>
    <row r="806" spans="1:12" ht="31.5">
      <c r="A806" s="53">
        <v>690</v>
      </c>
      <c r="B806" s="18" t="s">
        <v>1049</v>
      </c>
      <c r="C806" s="2"/>
      <c r="D806" s="158">
        <v>1</v>
      </c>
      <c r="E806" s="158">
        <v>1</v>
      </c>
      <c r="F806" s="137">
        <v>238391</v>
      </c>
      <c r="G806" s="56" t="s">
        <v>1050</v>
      </c>
      <c r="H806" s="14" t="s">
        <v>1051</v>
      </c>
      <c r="I806" s="9">
        <v>238</v>
      </c>
      <c r="J806" s="18" t="s">
        <v>1121</v>
      </c>
      <c r="K806" s="9">
        <v>1</v>
      </c>
      <c r="L806" s="9"/>
    </row>
    <row r="807" spans="4:5" ht="15.75">
      <c r="D807" s="159">
        <v>860</v>
      </c>
      <c r="E807" s="159">
        <v>62</v>
      </c>
    </row>
  </sheetData>
  <sheetProtection/>
  <mergeCells count="470">
    <mergeCell ref="C129:C151"/>
    <mergeCell ref="B129:B151"/>
    <mergeCell ref="A129:A151"/>
    <mergeCell ref="E746:E753"/>
    <mergeCell ref="E300:E312"/>
    <mergeCell ref="C300:C312"/>
    <mergeCell ref="B300:B312"/>
    <mergeCell ref="C741:C745"/>
    <mergeCell ref="D300:D312"/>
    <mergeCell ref="C735:C740"/>
    <mergeCell ref="B772:B776"/>
    <mergeCell ref="A772:A776"/>
    <mergeCell ref="C772:C776"/>
    <mergeCell ref="B793:B802"/>
    <mergeCell ref="A793:A802"/>
    <mergeCell ref="B778:B786"/>
    <mergeCell ref="A778:A786"/>
    <mergeCell ref="A787:A792"/>
    <mergeCell ref="B787:B792"/>
    <mergeCell ref="C778:C786"/>
    <mergeCell ref="E741:E745"/>
    <mergeCell ref="D741:D745"/>
    <mergeCell ref="B731:B734"/>
    <mergeCell ref="B746:B753"/>
    <mergeCell ref="E772:E776"/>
    <mergeCell ref="D772:D776"/>
    <mergeCell ref="D746:D753"/>
    <mergeCell ref="C746:C753"/>
    <mergeCell ref="E766:E771"/>
    <mergeCell ref="E721:E729"/>
    <mergeCell ref="D721:D729"/>
    <mergeCell ref="C721:C729"/>
    <mergeCell ref="B735:B740"/>
    <mergeCell ref="E735:E740"/>
    <mergeCell ref="B721:B729"/>
    <mergeCell ref="E731:E734"/>
    <mergeCell ref="D766:D771"/>
    <mergeCell ref="D754:D765"/>
    <mergeCell ref="E754:E765"/>
    <mergeCell ref="C766:C771"/>
    <mergeCell ref="E76:E83"/>
    <mergeCell ref="D76:D83"/>
    <mergeCell ref="C76:C83"/>
    <mergeCell ref="B76:B83"/>
    <mergeCell ref="A76:A83"/>
    <mergeCell ref="E290:E298"/>
    <mergeCell ref="E261:E269"/>
    <mergeCell ref="D261:D269"/>
    <mergeCell ref="E129:E151"/>
    <mergeCell ref="D129:D151"/>
    <mergeCell ref="A290:A298"/>
    <mergeCell ref="C290:C298"/>
    <mergeCell ref="B290:B298"/>
    <mergeCell ref="A271:A278"/>
    <mergeCell ref="A735:A740"/>
    <mergeCell ref="A766:A771"/>
    <mergeCell ref="C754:C765"/>
    <mergeCell ref="B754:B765"/>
    <mergeCell ref="A754:A765"/>
    <mergeCell ref="B741:B745"/>
    <mergeCell ref="A746:A753"/>
    <mergeCell ref="B766:B771"/>
    <mergeCell ref="E657:E675"/>
    <mergeCell ref="B649:B652"/>
    <mergeCell ref="C649:C652"/>
    <mergeCell ref="A709:A719"/>
    <mergeCell ref="E709:E719"/>
    <mergeCell ref="E649:E652"/>
    <mergeCell ref="A657:A675"/>
    <mergeCell ref="B657:B675"/>
    <mergeCell ref="C657:C675"/>
    <mergeCell ref="D657:D675"/>
    <mergeCell ref="A721:A729"/>
    <mergeCell ref="D649:D652"/>
    <mergeCell ref="A702:A707"/>
    <mergeCell ref="A741:A745"/>
    <mergeCell ref="D709:D719"/>
    <mergeCell ref="C709:C719"/>
    <mergeCell ref="B709:B719"/>
    <mergeCell ref="D731:D734"/>
    <mergeCell ref="C731:C734"/>
    <mergeCell ref="A731:A734"/>
    <mergeCell ref="A645:A648"/>
    <mergeCell ref="B645:B648"/>
    <mergeCell ref="C645:C648"/>
    <mergeCell ref="D645:D648"/>
    <mergeCell ref="E611:E616"/>
    <mergeCell ref="E617:E624"/>
    <mergeCell ref="E630:E633"/>
    <mergeCell ref="E645:E648"/>
    <mergeCell ref="C630:C633"/>
    <mergeCell ref="D630:D633"/>
    <mergeCell ref="C611:C616"/>
    <mergeCell ref="C625:C629"/>
    <mergeCell ref="D617:D624"/>
    <mergeCell ref="C617:C624"/>
    <mergeCell ref="E588:E591"/>
    <mergeCell ref="E580:E582"/>
    <mergeCell ref="A583:A587"/>
    <mergeCell ref="B583:B587"/>
    <mergeCell ref="C583:C587"/>
    <mergeCell ref="D583:D587"/>
    <mergeCell ref="A580:A582"/>
    <mergeCell ref="C580:C582"/>
    <mergeCell ref="D588:D591"/>
    <mergeCell ref="C588:C591"/>
    <mergeCell ref="A575:A579"/>
    <mergeCell ref="B575:B579"/>
    <mergeCell ref="D575:D579"/>
    <mergeCell ref="E575:E579"/>
    <mergeCell ref="A359:A366"/>
    <mergeCell ref="A350:A358"/>
    <mergeCell ref="A423:A434"/>
    <mergeCell ref="C322:C328"/>
    <mergeCell ref="B368:B378"/>
    <mergeCell ref="A417:A421"/>
    <mergeCell ref="B417:B421"/>
    <mergeCell ref="A395:A407"/>
    <mergeCell ref="A329:A338"/>
    <mergeCell ref="A340:A348"/>
    <mergeCell ref="C541:C545"/>
    <mergeCell ref="A551:A556"/>
    <mergeCell ref="A476:A486"/>
    <mergeCell ref="A534:A540"/>
    <mergeCell ref="E551:E556"/>
    <mergeCell ref="A557:A562"/>
    <mergeCell ref="B557:B562"/>
    <mergeCell ref="C557:C562"/>
    <mergeCell ref="E271:E278"/>
    <mergeCell ref="D271:D278"/>
    <mergeCell ref="A300:A312"/>
    <mergeCell ref="B271:B278"/>
    <mergeCell ref="C271:C278"/>
    <mergeCell ref="A280:A289"/>
    <mergeCell ref="D290:D298"/>
    <mergeCell ref="A499:A506"/>
    <mergeCell ref="A508:A517"/>
    <mergeCell ref="C446:C450"/>
    <mergeCell ref="C499:C506"/>
    <mergeCell ref="B508:B517"/>
    <mergeCell ref="C508:C517"/>
    <mergeCell ref="A457:A467"/>
    <mergeCell ref="A490:A497"/>
    <mergeCell ref="A451:A455"/>
    <mergeCell ref="E217:E225"/>
    <mergeCell ref="D217:D225"/>
    <mergeCell ref="C217:C225"/>
    <mergeCell ref="B217:B225"/>
    <mergeCell ref="C261:C269"/>
    <mergeCell ref="B261:B269"/>
    <mergeCell ref="E227:E236"/>
    <mergeCell ref="E237:E248"/>
    <mergeCell ref="D237:D248"/>
    <mergeCell ref="B227:B236"/>
    <mergeCell ref="C155:C162"/>
    <mergeCell ref="B155:B162"/>
    <mergeCell ref="E200:E209"/>
    <mergeCell ref="D195:D198"/>
    <mergeCell ref="C195:C198"/>
    <mergeCell ref="E155:E162"/>
    <mergeCell ref="E195:E198"/>
    <mergeCell ref="C200:C209"/>
    <mergeCell ref="A155:A162"/>
    <mergeCell ref="B175:B192"/>
    <mergeCell ref="E175:E192"/>
    <mergeCell ref="D175:D192"/>
    <mergeCell ref="C175:C192"/>
    <mergeCell ref="A164:A174"/>
    <mergeCell ref="E164:E174"/>
    <mergeCell ref="D164:D174"/>
    <mergeCell ref="C164:C174"/>
    <mergeCell ref="B164:B174"/>
    <mergeCell ref="A112:A128"/>
    <mergeCell ref="D101:D110"/>
    <mergeCell ref="C101:C110"/>
    <mergeCell ref="B101:B110"/>
    <mergeCell ref="A101:A110"/>
    <mergeCell ref="B112:B128"/>
    <mergeCell ref="A217:A225"/>
    <mergeCell ref="A261:A269"/>
    <mergeCell ref="B195:B198"/>
    <mergeCell ref="A210:A215"/>
    <mergeCell ref="A195:A198"/>
    <mergeCell ref="B237:B248"/>
    <mergeCell ref="A237:A248"/>
    <mergeCell ref="B210:B215"/>
    <mergeCell ref="A227:A236"/>
    <mergeCell ref="A250:A260"/>
    <mergeCell ref="A85:A94"/>
    <mergeCell ref="E85:E94"/>
    <mergeCell ref="D85:D94"/>
    <mergeCell ref="C85:C94"/>
    <mergeCell ref="B85:B94"/>
    <mergeCell ref="B37:B48"/>
    <mergeCell ref="E21:E35"/>
    <mergeCell ref="C37:C48"/>
    <mergeCell ref="A66:A75"/>
    <mergeCell ref="B66:B75"/>
    <mergeCell ref="E66:E75"/>
    <mergeCell ref="D66:D75"/>
    <mergeCell ref="C66:C75"/>
    <mergeCell ref="D49:D64"/>
    <mergeCell ref="C49:C64"/>
    <mergeCell ref="E49:E64"/>
    <mergeCell ref="C237:C248"/>
    <mergeCell ref="E210:E215"/>
    <mergeCell ref="D210:D215"/>
    <mergeCell ref="C210:C215"/>
    <mergeCell ref="D227:D236"/>
    <mergeCell ref="C227:C236"/>
    <mergeCell ref="D155:D162"/>
    <mergeCell ref="E322:E328"/>
    <mergeCell ref="D322:D328"/>
    <mergeCell ref="A21:A35"/>
    <mergeCell ref="B49:B64"/>
    <mergeCell ref="A49:A64"/>
    <mergeCell ref="E112:E128"/>
    <mergeCell ref="D112:D128"/>
    <mergeCell ref="C112:C128"/>
    <mergeCell ref="E101:E110"/>
    <mergeCell ref="A322:A328"/>
    <mergeCell ref="F6:L6"/>
    <mergeCell ref="A6:E6"/>
    <mergeCell ref="E10:E19"/>
    <mergeCell ref="D10:D19"/>
    <mergeCell ref="C10:C19"/>
    <mergeCell ref="L7:L8"/>
    <mergeCell ref="D7:D8"/>
    <mergeCell ref="I7:I8"/>
    <mergeCell ref="J7:J8"/>
    <mergeCell ref="K7:K8"/>
    <mergeCell ref="A37:A48"/>
    <mergeCell ref="A10:A19"/>
    <mergeCell ref="F7:H7"/>
    <mergeCell ref="C7:C8"/>
    <mergeCell ref="E7:E8"/>
    <mergeCell ref="D21:D35"/>
    <mergeCell ref="C21:C35"/>
    <mergeCell ref="B21:B35"/>
    <mergeCell ref="E37:E48"/>
    <mergeCell ref="D37:D48"/>
    <mergeCell ref="B359:B366"/>
    <mergeCell ref="B340:B348"/>
    <mergeCell ref="E350:E358"/>
    <mergeCell ref="D350:D358"/>
    <mergeCell ref="C350:C358"/>
    <mergeCell ref="B350:B358"/>
    <mergeCell ref="E340:E348"/>
    <mergeCell ref="D340:D348"/>
    <mergeCell ref="C340:C348"/>
    <mergeCell ref="E417:E421"/>
    <mergeCell ref="D417:D421"/>
    <mergeCell ref="C417:C421"/>
    <mergeCell ref="E423:E434"/>
    <mergeCell ref="D423:D434"/>
    <mergeCell ref="E409:E416"/>
    <mergeCell ref="D409:D416"/>
    <mergeCell ref="C409:C416"/>
    <mergeCell ref="B395:B407"/>
    <mergeCell ref="E395:E407"/>
    <mergeCell ref="D395:D407"/>
    <mergeCell ref="C395:C407"/>
    <mergeCell ref="D359:D366"/>
    <mergeCell ref="C359:C366"/>
    <mergeCell ref="E368:E378"/>
    <mergeCell ref="D368:D378"/>
    <mergeCell ref="C368:C378"/>
    <mergeCell ref="E359:E366"/>
    <mergeCell ref="E379:E393"/>
    <mergeCell ref="D379:D393"/>
    <mergeCell ref="C379:C393"/>
    <mergeCell ref="E534:E540"/>
    <mergeCell ref="D534:D540"/>
    <mergeCell ref="C534:C540"/>
    <mergeCell ref="D436:D444"/>
    <mergeCell ref="C436:C444"/>
    <mergeCell ref="E508:E517"/>
    <mergeCell ref="D508:D517"/>
    <mergeCell ref="B534:B540"/>
    <mergeCell ref="E451:E455"/>
    <mergeCell ref="A368:A378"/>
    <mergeCell ref="C423:C434"/>
    <mergeCell ref="B423:B434"/>
    <mergeCell ref="B409:B416"/>
    <mergeCell ref="A409:A416"/>
    <mergeCell ref="B499:B506"/>
    <mergeCell ref="B446:B450"/>
    <mergeCell ref="E436:E444"/>
    <mergeCell ref="B490:B497"/>
    <mergeCell ref="B436:B444"/>
    <mergeCell ref="E446:E450"/>
    <mergeCell ref="D446:D450"/>
    <mergeCell ref="B476:B486"/>
    <mergeCell ref="E457:E467"/>
    <mergeCell ref="E476:E486"/>
    <mergeCell ref="D476:D486"/>
    <mergeCell ref="C476:C486"/>
    <mergeCell ref="B322:B328"/>
    <mergeCell ref="B313:B320"/>
    <mergeCell ref="B280:B289"/>
    <mergeCell ref="B250:B260"/>
    <mergeCell ref="B379:B393"/>
    <mergeCell ref="A379:A393"/>
    <mergeCell ref="D457:D467"/>
    <mergeCell ref="B457:B467"/>
    <mergeCell ref="C457:C467"/>
    <mergeCell ref="A446:A450"/>
    <mergeCell ref="A436:A444"/>
    <mergeCell ref="I537:I540"/>
    <mergeCell ref="H537:H540"/>
    <mergeCell ref="G537:G540"/>
    <mergeCell ref="F537:F540"/>
    <mergeCell ref="I535:I536"/>
    <mergeCell ref="H535:H536"/>
    <mergeCell ref="G535:G536"/>
    <mergeCell ref="F535:F536"/>
    <mergeCell ref="I544:I545"/>
    <mergeCell ref="H544:H545"/>
    <mergeCell ref="G544:G545"/>
    <mergeCell ref="F544:F545"/>
    <mergeCell ref="I542:I543"/>
    <mergeCell ref="H542:H543"/>
    <mergeCell ref="G542:G543"/>
    <mergeCell ref="F542:F543"/>
    <mergeCell ref="C677:C678"/>
    <mergeCell ref="B677:B678"/>
    <mergeCell ref="E563:E565"/>
    <mergeCell ref="C563:C565"/>
    <mergeCell ref="E572:E574"/>
    <mergeCell ref="E583:E587"/>
    <mergeCell ref="B634:B638"/>
    <mergeCell ref="C634:C638"/>
    <mergeCell ref="B630:B633"/>
    <mergeCell ref="D563:D565"/>
    <mergeCell ref="A625:A629"/>
    <mergeCell ref="A639:A644"/>
    <mergeCell ref="A649:A652"/>
    <mergeCell ref="E557:E562"/>
    <mergeCell ref="A566:A571"/>
    <mergeCell ref="C572:C574"/>
    <mergeCell ref="C575:C579"/>
    <mergeCell ref="D572:D574"/>
    <mergeCell ref="A572:A574"/>
    <mergeCell ref="B572:B574"/>
    <mergeCell ref="A688:A700"/>
    <mergeCell ref="B617:B624"/>
    <mergeCell ref="B625:B629"/>
    <mergeCell ref="B688:B700"/>
    <mergeCell ref="A634:A638"/>
    <mergeCell ref="A680:A686"/>
    <mergeCell ref="B680:B686"/>
    <mergeCell ref="B639:B644"/>
    <mergeCell ref="A677:A678"/>
    <mergeCell ref="A630:A633"/>
    <mergeCell ref="A617:A624"/>
    <mergeCell ref="D580:D582"/>
    <mergeCell ref="B588:B591"/>
    <mergeCell ref="B592:B599"/>
    <mergeCell ref="B600:B605"/>
    <mergeCell ref="A611:A616"/>
    <mergeCell ref="B611:B616"/>
    <mergeCell ref="B580:B582"/>
    <mergeCell ref="A592:A599"/>
    <mergeCell ref="A600:A605"/>
    <mergeCell ref="A606:A610"/>
    <mergeCell ref="B606:B610"/>
    <mergeCell ref="B329:B338"/>
    <mergeCell ref="C451:C455"/>
    <mergeCell ref="C547:C550"/>
    <mergeCell ref="D518:D532"/>
    <mergeCell ref="C518:C532"/>
    <mergeCell ref="D547:D550"/>
    <mergeCell ref="D541:D545"/>
    <mergeCell ref="D469:D475"/>
    <mergeCell ref="C469:C475"/>
    <mergeCell ref="B469:B475"/>
    <mergeCell ref="B702:B707"/>
    <mergeCell ref="D606:D610"/>
    <mergeCell ref="D592:D599"/>
    <mergeCell ref="B551:B556"/>
    <mergeCell ref="B566:B571"/>
    <mergeCell ref="B563:B565"/>
    <mergeCell ref="D566:D571"/>
    <mergeCell ref="D551:D556"/>
    <mergeCell ref="C592:C599"/>
    <mergeCell ref="D611:D616"/>
    <mergeCell ref="A563:A565"/>
    <mergeCell ref="A588:A591"/>
    <mergeCell ref="A469:A475"/>
    <mergeCell ref="B451:B455"/>
    <mergeCell ref="A541:A545"/>
    <mergeCell ref="A518:A532"/>
    <mergeCell ref="B547:B550"/>
    <mergeCell ref="B518:B532"/>
    <mergeCell ref="B541:B545"/>
    <mergeCell ref="A547:A550"/>
    <mergeCell ref="A313:A320"/>
    <mergeCell ref="D793:D802"/>
    <mergeCell ref="E793:E802"/>
    <mergeCell ref="C793:C802"/>
    <mergeCell ref="E680:E686"/>
    <mergeCell ref="D680:D686"/>
    <mergeCell ref="C680:C686"/>
    <mergeCell ref="E688:E700"/>
    <mergeCell ref="C688:C700"/>
    <mergeCell ref="D735:D740"/>
    <mergeCell ref="C600:C605"/>
    <mergeCell ref="C566:C571"/>
    <mergeCell ref="D329:D338"/>
    <mergeCell ref="C329:C338"/>
    <mergeCell ref="D557:D562"/>
    <mergeCell ref="C551:C556"/>
    <mergeCell ref="D451:D455"/>
    <mergeCell ref="D499:D506"/>
    <mergeCell ref="D490:D497"/>
    <mergeCell ref="C490:C497"/>
    <mergeCell ref="E677:E678"/>
    <mergeCell ref="D677:D678"/>
    <mergeCell ref="D634:D638"/>
    <mergeCell ref="D600:D605"/>
    <mergeCell ref="E600:E605"/>
    <mergeCell ref="E625:E629"/>
    <mergeCell ref="D625:D629"/>
    <mergeCell ref="D639:D644"/>
    <mergeCell ref="E639:E644"/>
    <mergeCell ref="E606:E610"/>
    <mergeCell ref="E702:E707"/>
    <mergeCell ref="D702:D707"/>
    <mergeCell ref="C702:C707"/>
    <mergeCell ref="D688:D700"/>
    <mergeCell ref="E313:E320"/>
    <mergeCell ref="D313:D320"/>
    <mergeCell ref="C313:C320"/>
    <mergeCell ref="E592:E599"/>
    <mergeCell ref="E547:E550"/>
    <mergeCell ref="E566:E571"/>
    <mergeCell ref="E541:E545"/>
    <mergeCell ref="E469:E475"/>
    <mergeCell ref="E499:E506"/>
    <mergeCell ref="E490:E497"/>
    <mergeCell ref="C606:C610"/>
    <mergeCell ref="E329:E338"/>
    <mergeCell ref="E787:E792"/>
    <mergeCell ref="D787:D792"/>
    <mergeCell ref="C787:C792"/>
    <mergeCell ref="E634:E638"/>
    <mergeCell ref="E778:E786"/>
    <mergeCell ref="D778:D786"/>
    <mergeCell ref="C639:C644"/>
    <mergeCell ref="E518:E532"/>
    <mergeCell ref="J1:L1"/>
    <mergeCell ref="E280:E289"/>
    <mergeCell ref="D280:D289"/>
    <mergeCell ref="C280:C289"/>
    <mergeCell ref="E250:E260"/>
    <mergeCell ref="D250:D260"/>
    <mergeCell ref="C250:C260"/>
    <mergeCell ref="D200:D209"/>
    <mergeCell ref="E95:E100"/>
    <mergeCell ref="D95:D100"/>
    <mergeCell ref="A200:A209"/>
    <mergeCell ref="B10:B19"/>
    <mergeCell ref="A175:A192"/>
    <mergeCell ref="A3:L3"/>
    <mergeCell ref="A7:A8"/>
    <mergeCell ref="B7:B8"/>
    <mergeCell ref="A95:A100"/>
    <mergeCell ref="C95:C100"/>
    <mergeCell ref="B95:B100"/>
    <mergeCell ref="B200:B209"/>
  </mergeCells>
  <printOptions/>
  <pageMargins left="0.4724409448818898" right="0.1968503937007874" top="0.1968503937007874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Alekseeva</cp:lastModifiedBy>
  <cp:lastPrinted>2011-12-22T07:13:37Z</cp:lastPrinted>
  <dcterms:created xsi:type="dcterms:W3CDTF">1996-10-08T23:32:33Z</dcterms:created>
  <dcterms:modified xsi:type="dcterms:W3CDTF">2012-01-12T12:47:32Z</dcterms:modified>
  <cp:category/>
  <cp:version/>
  <cp:contentType/>
  <cp:contentStatus/>
</cp:coreProperties>
</file>